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4295" windowHeight="4620"/>
  </bookViews>
  <sheets>
    <sheet name="งบกลาง" sheetId="8" r:id="rId1"/>
    <sheet name="แผนบริหารทั่วไป" sheetId="10" r:id="rId2"/>
    <sheet name="งานบริหารงานคลัง" sheetId="2" r:id="rId3"/>
    <sheet name="แผนรักษาความสงบ" sheetId="11" r:id="rId4"/>
    <sheet name="แผนการศึกษา" sheetId="12" r:id="rId5"/>
    <sheet name="แผนสาธารณสุข" sheetId="13" r:id="rId6"/>
    <sheet name="แผนงานสังคมสงเคราะห์" sheetId="20" r:id="rId7"/>
    <sheet name="แผนงานเคหะชุมชน" sheetId="1" r:id="rId8"/>
    <sheet name="งานกำจัดขยะ" sheetId="14" r:id="rId9"/>
    <sheet name="แผนสร้างความเข้มแข็ง" sheetId="15" r:id="rId10"/>
    <sheet name="แผนศาสนา" sheetId="17" r:id="rId11"/>
    <sheet name="แผนงานการเกษตร" sheetId="16" r:id="rId12"/>
    <sheet name="แผนงานพาณิชย์" sheetId="9" r:id="rId13"/>
    <sheet name="ใบสรุป" sheetId="24" r:id="rId14"/>
  </sheets>
  <definedNames>
    <definedName name="OLE_LINK1" localSheetId="7">แผนงานเคหะชุมชน!#REF!</definedName>
  </definedNames>
  <calcPr calcId="145621"/>
</workbook>
</file>

<file path=xl/calcChain.xml><?xml version="1.0" encoding="utf-8"?>
<calcChain xmlns="http://schemas.openxmlformats.org/spreadsheetml/2006/main">
  <c r="C54" i="8" l="1"/>
  <c r="C102" i="1" l="1"/>
  <c r="O81" i="24"/>
  <c r="O82" i="24"/>
  <c r="O83" i="24"/>
  <c r="O80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8" i="24"/>
  <c r="O79" i="24"/>
  <c r="O5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37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21" i="24"/>
  <c r="O6" i="24"/>
  <c r="O7" i="24"/>
  <c r="O8" i="24"/>
  <c r="O9" i="24"/>
  <c r="O10" i="24"/>
  <c r="O11" i="24"/>
  <c r="O12" i="24"/>
  <c r="O13" i="24"/>
  <c r="O14" i="24"/>
  <c r="O5" i="24"/>
  <c r="L84" i="24"/>
  <c r="J84" i="24"/>
  <c r="H84" i="24"/>
  <c r="I84" i="24"/>
  <c r="K84" i="24"/>
  <c r="M84" i="24"/>
  <c r="N84" i="24"/>
  <c r="G84" i="24"/>
  <c r="E84" i="24"/>
  <c r="C76" i="10"/>
  <c r="O84" i="24" l="1"/>
  <c r="C39" i="11"/>
  <c r="C36" i="11" s="1"/>
  <c r="C114" i="12"/>
  <c r="C43" i="1"/>
  <c r="C57" i="1"/>
  <c r="C84" i="12"/>
  <c r="C47" i="12" l="1"/>
  <c r="F84" i="24"/>
  <c r="D84" i="24"/>
  <c r="C67" i="13"/>
  <c r="C33" i="12" l="1"/>
  <c r="C33" i="11"/>
  <c r="C4" i="14"/>
  <c r="C64" i="13"/>
  <c r="C63" i="13"/>
  <c r="C62" i="13" s="1"/>
  <c r="C61" i="13" s="1"/>
  <c r="C53" i="13"/>
  <c r="C39" i="13"/>
  <c r="C36" i="13" s="1"/>
  <c r="C35" i="13" s="1"/>
  <c r="C34" i="13" s="1"/>
  <c r="C76" i="11"/>
  <c r="C58" i="11"/>
  <c r="C57" i="11" s="1"/>
  <c r="C48" i="11"/>
  <c r="C41" i="10"/>
  <c r="C132" i="10"/>
  <c r="C131" i="10" s="1"/>
  <c r="C41" i="15"/>
  <c r="C33" i="13" l="1"/>
  <c r="C56" i="11"/>
  <c r="C55" i="11" s="1"/>
  <c r="C54" i="11" s="1"/>
  <c r="C13" i="14"/>
  <c r="C3" i="14" s="1"/>
  <c r="C2" i="14" s="1"/>
  <c r="C1" i="14" s="1"/>
  <c r="C43" i="8" l="1"/>
  <c r="C42" i="8" s="1"/>
  <c r="C40" i="2" l="1"/>
  <c r="C18" i="2"/>
  <c r="C4" i="2"/>
  <c r="C17" i="2" l="1"/>
  <c r="C16" i="2" s="1"/>
  <c r="C1" i="2" s="1"/>
  <c r="C116" i="10"/>
  <c r="C95" i="10"/>
  <c r="C71" i="10"/>
  <c r="C57" i="10"/>
  <c r="C27" i="10"/>
  <c r="C68" i="10" l="1"/>
  <c r="C56" i="10" s="1"/>
  <c r="C55" i="10" s="1"/>
  <c r="C26" i="10"/>
  <c r="C25" i="10" s="1"/>
  <c r="C24" i="10" l="1"/>
  <c r="C62" i="17"/>
  <c r="C58" i="17"/>
  <c r="C43" i="17"/>
  <c r="C42" i="17" s="1"/>
  <c r="C41" i="17" s="1"/>
  <c r="C39" i="17" s="1"/>
  <c r="C127" i="12"/>
  <c r="C125" i="12" s="1"/>
  <c r="C113" i="12"/>
  <c r="C106" i="12"/>
  <c r="C92" i="12"/>
  <c r="C58" i="12"/>
  <c r="C55" i="12" s="1"/>
  <c r="C32" i="12"/>
  <c r="C31" i="12" s="1"/>
  <c r="C54" i="9"/>
  <c r="C48" i="9"/>
  <c r="C101" i="1"/>
  <c r="C100" i="1" s="1"/>
  <c r="C89" i="1"/>
  <c r="C83" i="1"/>
  <c r="C75" i="1"/>
  <c r="C67" i="1"/>
  <c r="C42" i="1"/>
  <c r="C41" i="1" s="1"/>
  <c r="C47" i="9" l="1"/>
  <c r="C46" i="9" s="1"/>
  <c r="C45" i="9" s="1"/>
  <c r="C99" i="1"/>
  <c r="C56" i="1"/>
  <c r="C55" i="1" s="1"/>
  <c r="C40" i="1" s="1"/>
  <c r="C82" i="1"/>
  <c r="C81" i="1" s="1"/>
  <c r="C80" i="1" s="1"/>
  <c r="C40" i="17"/>
  <c r="C46" i="12"/>
  <c r="C45" i="12" s="1"/>
  <c r="C30" i="12" s="1"/>
</calcChain>
</file>

<file path=xl/sharedStrings.xml><?xml version="1.0" encoding="utf-8"?>
<sst xmlns="http://schemas.openxmlformats.org/spreadsheetml/2006/main" count="2253" uniqueCount="620">
  <si>
    <t>งานกำจัดขยะมูลฝอยและสิ่งปฏิกูล</t>
  </si>
  <si>
    <t>รวม</t>
  </si>
  <si>
    <t>บาท</t>
  </si>
  <si>
    <t>งบดำเนินงาน</t>
  </si>
  <si>
    <t>จำนวน</t>
  </si>
  <si>
    <t>งานบริหารงานคลัง</t>
  </si>
  <si>
    <t>งบบุคลากร</t>
  </si>
  <si>
    <t>ค่าใช้สอย</t>
  </si>
  <si>
    <t xml:space="preserve">ค่าวัสดุ                              </t>
  </si>
  <si>
    <t>เงินเดือน (ฝ่ายประจำ)</t>
  </si>
  <si>
    <t>ค่าตอบแทน</t>
  </si>
  <si>
    <t>ค่าวัสดุ</t>
  </si>
  <si>
    <t>งบลงทุน</t>
  </si>
  <si>
    <t>ค่าครุภัณฑ์</t>
  </si>
  <si>
    <t>รายงานรายละเอียดประมาณการรายจ่ายงบประมาณรายจ่ายทั่วไป</t>
  </si>
  <si>
    <t>เทศบาลตำบลชุมพล</t>
  </si>
  <si>
    <t>อำเภอศรีนครินทร์ จังหวัดพัทลุง</t>
  </si>
  <si>
    <t>ค่าที่ดินและสิ่งก่อสร้าง</t>
  </si>
  <si>
    <t>เงินเดือน  (ฝ่ายประจำ)</t>
  </si>
  <si>
    <t xml:space="preserve"> </t>
  </si>
  <si>
    <t>งบอุดหนุน</t>
  </si>
  <si>
    <t>แผนงาน</t>
  </si>
  <si>
    <t>หมวดค่าตอบแทน   ใช้สอยและวัสดุ</t>
  </si>
  <si>
    <t>หมวดเงินเดือน  ค่าจ้างประจำและค่าจ้างชั่วคราว</t>
  </si>
  <si>
    <t>งบกลาง</t>
  </si>
  <si>
    <t>งานป้องกันภัยฝ่ายพลเรือนและระงับอัคคีภัย</t>
  </si>
  <si>
    <t>ข้อบัญญัติ/เทศบัญญัติงบประมาณรายจ่าย</t>
  </si>
  <si>
    <t>งบ/หมวด/ประเภทรายจ่าย</t>
  </si>
  <si>
    <t>แผนงาน........</t>
  </si>
  <si>
    <t>ประเภทรายจ่าย.............</t>
  </si>
  <si>
    <t>บำเหน็จ/บำนาญ</t>
  </si>
  <si>
    <t>เงินเดือน (ฝ่ายการเมือง)</t>
  </si>
  <si>
    <t>ค่าสาธารณูปโภค</t>
  </si>
  <si>
    <t>งบรายจ่ายอื่น</t>
  </si>
  <si>
    <t>รายจ่ายอื่น</t>
  </si>
  <si>
    <t>งบเงินอุดหนุน</t>
  </si>
  <si>
    <t>เงินอุดหนุน</t>
  </si>
  <si>
    <t>แผนงานการรักษาความสงบภายใน</t>
  </si>
  <si>
    <t>แผนงานสาธารณสุข</t>
  </si>
  <si>
    <t>หมวดค่าตอบแทน ใช้สอยและวัสดุ</t>
  </si>
  <si>
    <t xml:space="preserve">งานบริการสาธารณสุขและงานสาธารณสุขอื่น                                   </t>
  </si>
  <si>
    <t>หมวดค่าตอบแทน  ใช้สอยและวัสดุ</t>
  </si>
  <si>
    <t>งานบริหารทั่วไป</t>
  </si>
  <si>
    <t xml:space="preserve">                สำหรับจ่ายเป็นค่าไปรษณีย์ ค่าธนาณัติ ค่าดวงตรา</t>
  </si>
  <si>
    <t>แผนงานบริหารงานทั่วไป</t>
  </si>
  <si>
    <t>หมวดเงินเดือน ค่าจ้างประจำ และค่าจ้างชั่วคราว</t>
  </si>
  <si>
    <t>หมวดค่าครุภัณฑ์ ที่ดินและสิ่งก่อสร้าง</t>
  </si>
  <si>
    <t>แผนงานเคหะและชุมชน</t>
  </si>
  <si>
    <t>งานบริหารทั่วไปเกี่ยวกับเคหะและชุมชน</t>
  </si>
  <si>
    <t>งานไฟฟ้าถนน</t>
  </si>
  <si>
    <t>หมวดเงินเดือน   ค่าจ้างประจำและค่าจ้างชั่วคราว</t>
  </si>
  <si>
    <t>แผนงานการพาณิชย์</t>
  </si>
  <si>
    <t xml:space="preserve">ค่าสาธารณูปโภค </t>
  </si>
  <si>
    <t>ประเภท  เงินอุดหนุนเอกชน</t>
  </si>
  <si>
    <t>หมวดค่าสาธารณูปโภค</t>
  </si>
  <si>
    <t>หมวดเงินอุดหนุน</t>
  </si>
  <si>
    <t>ประเภทรายจ่ายเกี่ยวเนื่องกับการปฏิบัติราชการที่ไม่เข้าลักษณะรายจ่ายหมวดอื่นๆ</t>
  </si>
  <si>
    <t>แผนงานการเกษตร</t>
  </si>
  <si>
    <t xml:space="preserve">งานส่งเสริมการเกษตร                                                                  </t>
  </si>
  <si>
    <t>แผนงานการศึกษา</t>
  </si>
  <si>
    <t>งานบริหารทั่วไปเกี่ยวกับการศึกษา</t>
  </si>
  <si>
    <t xml:space="preserve">งบบุคลากร                                                                                 </t>
  </si>
  <si>
    <t xml:space="preserve">                     </t>
  </si>
  <si>
    <t xml:space="preserve">          สำหรับจ่ายเป็นเงินเพิ่มค่าครองชีพชั่วคราว ฯลฯ แก่พนักงานเทศบาล  ตั้งจ่ายจากเงินรายได้</t>
  </si>
  <si>
    <t xml:space="preserve">          สำหรับจ่ายเป็นเงินประจำตำแหน่งผู้อำนวยการกองการศึกษา ตั้งจ่ายจากเงินรายได้</t>
  </si>
  <si>
    <t xml:space="preserve">          เพื่อจ่ายเป็นเงินค่าตอบแทนแก่ผู้ทำประโยชน์ให้แก่เทศบาล เช่น ค่าตอบแทนคณะกรรมการสอบ,ค่าตอบแทน ค่าตอบแทนอื่นเป็นกรณีพิเศษ แก่พนักงานเทศบาล,พนักงานครูเทศบาลและพนักงานจ้าง   ตั้งจ่ายจากเงินรายได้</t>
  </si>
  <si>
    <t>โครงการวันเด็กแห่งชาติ</t>
  </si>
  <si>
    <t>โครงการศึกษาเรียนรู้นอกสถานที่สำหรับเด็กปฐมวัย</t>
  </si>
  <si>
    <t xml:space="preserve">โครงการคัดเลือกเด็กดีศรีท้องถิ่น </t>
  </si>
  <si>
    <t>ค่าใช้จ่ายในการเดินทางไปราชการ</t>
  </si>
  <si>
    <t>โครงการสนับสนุนค่าใช้จ่ายการบริหารสถานศึกษา</t>
  </si>
  <si>
    <t>โครงการศูนย์เรียนรู้สำหรับเด็กปฐมวัย</t>
  </si>
  <si>
    <t>โครงการเสริมทักษะงานศิลปะสำหรับเด็กปฐมวัย</t>
  </si>
  <si>
    <t>แผนงานการศาสนา วัฒนธรรมและนันทนาการ</t>
  </si>
  <si>
    <t>งานกีฬาและนันทนาการ</t>
  </si>
  <si>
    <t xml:space="preserve">งบดำเนินงาน  </t>
  </si>
  <si>
    <t xml:space="preserve">ค่าใช้สอย    </t>
  </si>
  <si>
    <t>งานศาสนาวัฒนธรรมท้องถิ่น</t>
  </si>
  <si>
    <t xml:space="preserve">หมวดค่าตอบแทน ใช้สอยและวัสดุ   </t>
  </si>
  <si>
    <t>โครงการจัดการแข่งขันกีฬาประเพณีต้านยาเสพติด</t>
  </si>
  <si>
    <t>โครงการส่งนักกีฬากรีฑาเข้าร่วมการแข่งขันกีฬาอำเภอศรีนครินทร์</t>
  </si>
  <si>
    <t>โครงการจัดงานประเพณีวันลอยกระทง</t>
  </si>
  <si>
    <t>โครงการจัดงานประเพณีวันสงกรานต์</t>
  </si>
  <si>
    <t>โครงการจัดงานประเพณีวันเข้าพรรษา</t>
  </si>
  <si>
    <t>โครงการเข้าวัดในวันธรรมสวนะ</t>
  </si>
  <si>
    <t>แผนงานสร้างความเข้มแข็งของชุมชน</t>
  </si>
  <si>
    <t>งานส่งเสริมและสนับสนุนความเข้มแข็งชุมชน</t>
  </si>
  <si>
    <t>โครงการสนับสนุนการดำเนินงานศูนย์พัฒนาครอบครัว</t>
  </si>
  <si>
    <t xml:space="preserve">โครงการพัฒนาสตรีและเสริมสร้างความเข้มแข็งของครอบครัว </t>
  </si>
  <si>
    <t>โครงการพัฒนาผู้สูงอายุและผู้พิการ</t>
  </si>
  <si>
    <t xml:space="preserve"> โครงการส่งเสริมอาชีพระยะสั้น</t>
  </si>
  <si>
    <t>โครงการสนับสนุนการดำเนินงานสภาเด็กและเยาวชน</t>
  </si>
  <si>
    <t>โครงการรณรงค์คัดแยกขยะ</t>
  </si>
  <si>
    <t xml:space="preserve">                สำหรับจ่ายเป็นเงินเพิ่มค่าครองชีพชั่วคราว ฯลฯ แก่พนักงานจ้างตั้งจ่ายจากเงินรายได้ </t>
  </si>
  <si>
    <t xml:space="preserve">          สำหรับจ่ายเป็นเงินเดือนให้แก่พนักงานเทศบาล พร้อมเงินปรับปรุงเงินเดือน จำนวน 6 อัตรา  ตั้งจ่ายจากเงินรายได้ </t>
  </si>
  <si>
    <t xml:space="preserve">          สำหรับจ่ายเป็นเงินเพิ่มค่าครองชีพชั่วคราว ฯลฯ แก่พนักงานจ้าง ตั้งจ่ายจากเงินรายได้ </t>
  </si>
  <si>
    <t xml:space="preserve">          สำหรับเป็นค่าใช้จ่ายในการเดินทางไปราชการในราชอาณาจักรและนอกราชอาณาจักร เช่น ค่าเบี้ยเลี้ยงเดินทาง ค่าพาหนะ ค่าเช่าที่พัก ค่าบริการจอดรถ ณ ท่าอากาศยาน ค่าผ่านทางด่วนพิเศษ ค่าธรรมเนียมในการใช้สนามบิน ค่าลงทะเบียนต่างๆ ในการเดินทางไปราชการของพนักงานเทศบาล พนักงานจ้าง ลูกจ้างประจำ ตั้งจ่ายจากเงินรายได้</t>
  </si>
  <si>
    <t>ค่ารับรองในการต้อนรับบุคคล</t>
  </si>
  <si>
    <t>ค่าเลี้ยงรับรองในการประชุม</t>
  </si>
  <si>
    <t>โครงการจัดกิจกรรมเฉลิมพระเกียรติ</t>
  </si>
  <si>
    <t>โครงการวันท้องถิ่นไทย</t>
  </si>
  <si>
    <t>โครงการจัดงานวันเทศบาล</t>
  </si>
  <si>
    <t>โครงการรณรงค์การปลูกหญ้าแฝกอันเนื่องมาจากพระราชดำริ</t>
  </si>
  <si>
    <t xml:space="preserve">          สำหรับจ่ายเป็นเงินประจำตำแหน่งของนายกเทศมนตรี/</t>
  </si>
  <si>
    <t xml:space="preserve">          สำหรับจ่ายเป็นเงินค่าตอบแทนพิเศษนายกเทศมนตรี/</t>
  </si>
  <si>
    <t xml:space="preserve">          สำหรับจ่ายเป็นค่าตอบแทนพนักงานเทศบาลลูกจ้างประจำ</t>
  </si>
  <si>
    <t xml:space="preserve">          สำหรับจ่ายเป็นค่าเช่าบ้าน หรือค่าผ่อนชำระเงินกู้เพื่อซื้อบ้านแก่พนักงานเทศบาล ตั้งจ่ายจากเงินรายได้</t>
  </si>
  <si>
    <t xml:space="preserve">          สำหรับจ่ายเป็นเงินช่วยเหลือการศึกษาบุตรให้แก่ผู้บริหาร พนักงานเทศบาลและลูกจ้างประจำ  ตั้งจ่ายจากเงินรายได้</t>
  </si>
  <si>
    <t xml:space="preserve">          สำหรับจ่ายเป็นเงินค่าจ้างลูกจ้างประจำ  เงินปรับปรุงค่าจ้างประจำ  จำนวน 1 อัตรา ตั้งจ่ายจากเงินรายได้</t>
  </si>
  <si>
    <t>โครงการจัดงานแสดงสินค้าหนึ่งตำบลหนึ่งผลิตภัณฑ์(OTOP) และถนนคนเดิน</t>
  </si>
  <si>
    <t>โครงการอยู่ค่ายกลางวันของนักเรียนปฐมวัย</t>
  </si>
  <si>
    <t>โครงการจัดงานวันแม่</t>
  </si>
  <si>
    <t>แผนงานสังคมสงเคราะห์</t>
  </si>
  <si>
    <t xml:space="preserve">งานสวัสดิการสังคมและสังคมสงเคราะห์                                                       </t>
  </si>
  <si>
    <t>เงินค่าบำรุงสันนิบาตเทศบาล</t>
  </si>
  <si>
    <t>เงินค่าใช้จ่ายในการจัดการจราจร</t>
  </si>
  <si>
    <t>เงินสมทบกองทุนสวัสดิการชุมชน</t>
  </si>
  <si>
    <t>เงินสมทบกองทุนหลักประกันสุขภาพ</t>
  </si>
  <si>
    <t xml:space="preserve">          เพื่อจ่ายสมทบกองทุนประกันสังคม ตามกฎหมายกำหนด ในอัตราร้อยละ 5 ของค่าจ้าง ตั้งจ่ายจากเงินรายได้</t>
  </si>
  <si>
    <t xml:space="preserve">          เพื่อจ่ายเป็นเงินบำเหน็จรายเดือนสำหรับลูกจ้างประจำที่ออกจากราชการและมีสิทธิรับเงินบำเหน็จรายเดือนตามระเบียบกระทรวงมหาดไทยว่าด้วยบำเหน็จลูกจ้างของหน่วยการบริหารราชการส่วนท้องถิ่น แก้ไขเพิ่มเติม (ฉบับที่ 2) พ.ศ. 2552 ตั้งจ่ายจากเงินรายได้ </t>
  </si>
  <si>
    <t xml:space="preserve">          สำหรับจ่ายเป็นเงินประจำตำแหน่งผู้อำนวยการกองคลัง ตั้งจ่ายจากเงินรายได้ </t>
  </si>
  <si>
    <t xml:space="preserve">          สำหรับจ่ายเป็นค่าเช่าบ้าน หรือค่าผ่อนชำระเงินกู้เพื่อซื้อบ้านแก่พนักงานเทศบาล  ตั้งจ่ายจากเงินรายได้</t>
  </si>
  <si>
    <t xml:space="preserve">          สำหรับจ่ายเป็นค่าจ้างเหมาบริการต่าง ๆ เช่น ค่าจ้างถ่ายเอกสาร </t>
  </si>
  <si>
    <t>โครงการจัดตั้งศูนย์เรียนรู้เศรษฐกิจพอเพียง</t>
  </si>
  <si>
    <t>โครงการฝึกซ้อมดับเพลิงและซ้อมอพยพหนีไฟ</t>
  </si>
  <si>
    <t>โครงการจัดตั้งศูนย์เฉพาะกิจช่วยเหลือผู้ประสบสาธารณภัย</t>
  </si>
  <si>
    <t>โครงการจัดตั้งศูนย์เฉพาะกิจป้องกัน/ลดอุบัติเหตุช่วงเทศกาลสำคัญ</t>
  </si>
  <si>
    <t>ค่าอาหารกลางวัน (ศพด.)</t>
  </si>
  <si>
    <t xml:space="preserve">โครงการประเพณีวันสารทเดือนสิบ </t>
  </si>
  <si>
    <t xml:space="preserve">ประเภท รายจ่ายเกี่ยวเนื่องกับการปฏิบัติราชการที่ไม่เข้าลักษณะรายจ่ายหมวดอื่นๆ                  </t>
  </si>
  <si>
    <t>โครงการรณรงค์ป้องกันและแก้ไขปัญหายาเสพติด</t>
  </si>
  <si>
    <t>โครงการการแพทย์ฉุกเฉินเทศบาลตำบลชุมพล</t>
  </si>
  <si>
    <t>โครงการรณรงค์ป้องกันโรคเอดส์</t>
  </si>
  <si>
    <t>โครงการพัฒนาการจัดการเหตุรำคาญ</t>
  </si>
  <si>
    <t xml:space="preserve">โครงการบ้านท้องถิ่นไทย เทิดไท้องค์ราชัน </t>
  </si>
  <si>
    <t xml:space="preserve">          สำหรับจ่ายเป็นเงินช่วยเหลือการศึกษาบุตรให้แก่ พนักงานเทศบาล  ตั้งจ่ายจากเงินรายได้ </t>
  </si>
  <si>
    <t>ประจำปีงบประมาณ  2559</t>
  </si>
  <si>
    <t>อุดหนุนการไฟฟ้าส่วนภูมิภาค จังหวัดพัทลุง</t>
  </si>
  <si>
    <t xml:space="preserve">          สำหรับจ่ายเป็นเงินอุดหนุนการไฟฟ้าส่วนภูมิภาค จังหวัดพัทลุง เพื่อเป็นค่าใช้จ่ายในการขยายเขตการให้บริการไฟฟ้าแก่ราษฏรที่ยังไม่มีไฟฟ้าใช้ ตามรายการประมาณการที่การไฟฟ้าส่วนภูมิภาคจังหวัดพัทลุงกำหนด  ตั้งจ่ายจากเงินอุดหนุนทั่วไป </t>
  </si>
  <si>
    <t>ประจำปีงบประมาณ 2559</t>
  </si>
  <si>
    <t>โครงการปัจฉิมนิเทศเด็กและผู้ปกครอง ศพด.สังกัดเทศบาลตำบลชุมพล</t>
  </si>
  <si>
    <t xml:space="preserve">โครงการอบรมศึกษาดูงานมหกรรมผลงานทางวิชาการศูนย์พัฒนาเด็กเล็ก </t>
  </si>
  <si>
    <t>ขององค์กรปกครองส่วนท้องถิ่นในงานมหกรรมจัดการศึกษาท้องถิ่นประจำปี 2559</t>
  </si>
  <si>
    <t>โครงการเข้าร่วมการแข่งขันทักษะทางวิชาการสำหรับเด็กปฐมวัย</t>
  </si>
  <si>
    <t>โครงการอบรมเพิ่มศักยภาพงานพัสดุสำหรับเจ้าหน้าที่พัสดุ ศพด. และบุคลากรทางการศึกษา</t>
  </si>
  <si>
    <t xml:space="preserve">อุดหนุนโรงเรียนอนุบาลศรีนครินทร์  จำนวนนักเรียน 84 คน  </t>
  </si>
  <si>
    <t>อุดหนุนที่ทำการปกครองอำเภอศรีนครินทร์</t>
  </si>
  <si>
    <t xml:space="preserve">          สำหรับจ่ายเป็นเงินเดือน เงินปรับปรุงเงินเดือนพนักงานเทศบาลประจำปี จำนวน 13 อัตรา  ตั้งจ่ายจากเงินรายได้ </t>
  </si>
  <si>
    <t xml:space="preserve">          สำหรับจ่ายเป็นเงินประจำตำแหน่งปลัดเทศบาล  รองปลัด  หัวหน้าสำนักปลัดเทศบาล   ค่าตอบแทนพิเศษรายเดือนปลัดเทศบาล  ตั้งจ่ายจากเงินรายได้</t>
  </si>
  <si>
    <t xml:space="preserve">          สำหรับจ่ายเป็นค่าตอบแทนพนักงานจ้าง เงินปรับปรุงค่าตอบแทนพนักงานจ้าง จำนวน 7 อัตรา ตั้งจ่ายจากเงินรายได้</t>
  </si>
  <si>
    <t>ค่าจัดซื้อตู้เหล็กเก็บเอกสาร 2 ชั้น บานเลื่อนกระจก</t>
  </si>
  <si>
    <t>ค่าจัดซื้อโทรทัศน์ แอล อี ดี (LED TV)</t>
  </si>
  <si>
    <t xml:space="preserve">1.ระดับความละเอียด เป็นความละเอียดของจอภาพ (Resolution) 1920 x1080    พิเซลจอภาพ 1920 x 1080 พิกเซล     </t>
  </si>
  <si>
    <t xml:space="preserve">2. ขนาดที่กำหนดเป็นขนาดจอภาพขั้นต่ำ 40 นิ้ว     </t>
  </si>
  <si>
    <t xml:space="preserve">3. แสดงภาพด้วยหลอดภาพ แบบ LED Backlight                    </t>
  </si>
  <si>
    <t xml:space="preserve">4. ช่องต่อ HDMI ไม่น้อยกว่า 2 ช่องสัญญาณ เพื่อการเชื่อมต่อสัญญาณภาพและเสียง   </t>
  </si>
  <si>
    <t xml:space="preserve">5. ช่องต่อ USB ไม่น้อยกว่า 1 ช่องสัญญาณ รองรับไฟล์ ภาพ เพลงและภาพยนตร์    </t>
  </si>
  <si>
    <t xml:space="preserve">6. ช่องการเชื่อมต่อแบบ AV ,DVD Component                                        </t>
  </si>
  <si>
    <t>7. มีช่องต่อ Digitol tuner (DVB - T2)</t>
  </si>
  <si>
    <t>ค่าจัดซื้อไมโครโฟนตั้งโต๊ะ</t>
  </si>
  <si>
    <t>อุดหนุนเหล่ากาชาดจังหวัดพัทลุง</t>
  </si>
  <si>
    <t>ค่าจัดซื้อผ้าม่านพร้อมอุปกรณ์</t>
  </si>
  <si>
    <t>งานบริหารทั่วไปเกี่ยวกับการรักษาความสงบภายใน</t>
  </si>
  <si>
    <t>โครงการบรรเทาและแก้ไขปัญหาภัยแล้ง</t>
  </si>
  <si>
    <t>โครงการฝึกอบรมการเตรียมความพร้อมรับมือสาธารณภัย</t>
  </si>
  <si>
    <t>โครงการพัฒนาศักยภาพ อปพร.</t>
  </si>
  <si>
    <t>โครงการฝึกจัดตั้ง อปพร.</t>
  </si>
  <si>
    <t xml:space="preserve">          สำหรับจ่ายเป็นค่าอะไหล่ รถบรรทุกน้ำ  ฯลฯ ตั้งจ่ายจากเงินรายได้</t>
  </si>
  <si>
    <t>โครงการรณรงค์สิ่งแวดล้อม หน้าบ้านน่ามอง</t>
  </si>
  <si>
    <t>โครงการรณรงค์ป้องกันโรคติดต่ออุบัติใหม่ อุบัติซ้ำ</t>
  </si>
  <si>
    <t>แผนงานเคหะชุมชน</t>
  </si>
  <si>
    <t>โครงการสนับสนุนการจัดทำแผนชุมชน</t>
  </si>
  <si>
    <t xml:space="preserve">          สำหรับจ่ายเป็นเงินอุดหนุนกลุ่มเกษตรกรผู้เลี้ยงแพะแกะชุมพล หมู่ที่ 12  ตำบลชุมพล อำเภอศรีนครินทร์  จังหวัดพัทลุง เพื่อดำเนินโครงการส่งเสริมอาชีพกลุ่มเกษตรกรผู้เลี้ยงแพะแกะตำบลชุมพล หรือกิจกรรมอื่นๆ ที่เกี่ยวข้อง ตั้งจ่ายจากเงินอุดหนุนทั่วไป (ตามแผนพัฒนาปี 2558 หน้า 58)</t>
  </si>
  <si>
    <t xml:space="preserve">อุดหนุนโรงเรียนวัดทุ่งยาว (สิริราษฏร์สามัคคี)   จำนวนนักเรียน 181 คน </t>
  </si>
  <si>
    <r>
      <t>งบลงทุน</t>
    </r>
    <r>
      <rPr>
        <sz val="17"/>
        <rFont val="TH SarabunPSK"/>
        <family val="2"/>
      </rPr>
      <t xml:space="preserve"> </t>
    </r>
  </si>
  <si>
    <r>
      <t xml:space="preserve">          สำหรับจ่ายเป็นเงินค่าจ้างพนักงานจ้างตามภารกิจ จำนวน 1 อัตรา  ตั้งจ่ายจากเงินรายได้</t>
    </r>
    <r>
      <rPr>
        <sz val="16"/>
        <color rgb="FFFF0000"/>
        <rFont val="TH SarabunPSK"/>
        <family val="2"/>
      </rPr>
      <t xml:space="preserve"> </t>
    </r>
  </si>
  <si>
    <r>
      <t xml:space="preserve">          สำหรับจ่ายเป็นค่าตอบแทนผู้ปฏิบัติราชการอันเป็นประโยชน์แก่เทศบาล เช่น เงินประโยชน์ตอบแทนอื่นเป็น  กรณีพิเศษ ค่าตอบแทนคณะกรรมการตรวจการจ้าง  ตั้งจ่ายจากเงินรายได้</t>
    </r>
    <r>
      <rPr>
        <sz val="16"/>
        <color rgb="FFFF0000"/>
        <rFont val="TH SarabunPSK"/>
        <family val="2"/>
      </rPr>
      <t xml:space="preserve"> </t>
    </r>
  </si>
  <si>
    <r>
      <t xml:space="preserve">          สำหรับจ่ายเป็นเงินค่าตอบแทนพนักงานจ้างทั่วไป จำนวน 5 อัตรา ตั้งจ่ายจากเงินรายได้</t>
    </r>
    <r>
      <rPr>
        <sz val="16"/>
        <color rgb="FFFF0000"/>
        <rFont val="TH SarabunPSK"/>
        <family val="2"/>
      </rPr>
      <t xml:space="preserve"> </t>
    </r>
  </si>
  <si>
    <r>
      <t xml:space="preserve">          สำหรับจ่ายเป็นค่าตอบแทนผู้ปฏิบัติราชการอันเป็นประโยชน์แก่เทศบาล เช่น เงินประโยชน์ตอบแทนอื่นเป็นกรณีพิเศษ ค่าตอบแทนคณะกรรมการตรวจการจ้าง  ตั้งจ่ายจากเงินรายได้</t>
    </r>
    <r>
      <rPr>
        <sz val="16"/>
        <color rgb="FFFF0000"/>
        <rFont val="TH SarabunPSK"/>
        <family val="2"/>
      </rPr>
      <t xml:space="preserve"> </t>
    </r>
  </si>
  <si>
    <r>
      <t>งานกิจการประปา</t>
    </r>
    <r>
      <rPr>
        <sz val="17"/>
        <color theme="1"/>
        <rFont val="TH SarabunPSK"/>
        <family val="2"/>
      </rPr>
      <t xml:space="preserve">   </t>
    </r>
  </si>
  <si>
    <t>โครงการจัดประชาคมเพื่อจัดทำแผนพัฒนาเทศบาลตำบลชุมพล</t>
  </si>
  <si>
    <t xml:space="preserve">          เพื่อชำระดอกเบี้ยเงินกู้ กสท. ปีที่ 3  สัญญาเลขที่ 1108/115/2555 ลงวันที่  25  เมษายน  2555  </t>
  </si>
  <si>
    <t xml:space="preserve">          เพื่อจ่ายเป็นเงินสงเคราะห์เบี้ยยังชีพผู้ป่วยเอดส์ ซึ่งแพทย์ได้วินิจฉัยและรับรองแล้ว คนละ 500 บาทต่อเดือน </t>
  </si>
  <si>
    <t xml:space="preserve">          เพื่อจ่ายเป็นเงินสมทบกองทุนหลักประกันสุขภาพในระดับท้องถิ่น ตั้งจ่ายสมทบในอัตราไม่น้อยกว่าร้อยละ 50  จากประมาณการที่คาดว่าจะได้รับการสนับสนุนจาก สปสช. คนละ 45 บาท ถือปฏิบัติตามแนวทางหนังสือ ด่วนที่สุด ที่ มท 0891.3/ว 1263 ลงวันที่  30 พฤษภาคม  2557 </t>
  </si>
  <si>
    <t xml:space="preserve">          เพื่อจ่ายเป็นเงินค่าบำรุงสมาชิกสันนิบาตเทศบาล ตามระเบียบกระทรวงมหาดไทยและข้อบังคับสมาคมสันนิบาตเทศบาลแห่งประเทศไทยในอัตราร้อยละ 1/6  ของรายรับจริงประจำปีที่ผ่านมา ไม่รวมเงินกู้ เงินจ่ายขาดสะสมและเงินอุดหนุนทุกประเภท </t>
  </si>
  <si>
    <t xml:space="preserve">พนักงานจ้าง ที่ปฏิบัติงานนอกเวลาราชการ </t>
  </si>
  <si>
    <t xml:space="preserve">          สำหรับจ่ายเป็นค่าจ้างเหมาบริการต่าง ๆ   เช่น   ค่าจ้างทำวารสารประชาสัมพันธ์ ค่ารับหนังสือพิมพ์ ค่าจ้างถ่ายเอกสาร ค่าเย็บหนังสือหรือเข้าปกหนังสือ ค่าโฆษณาและเผยแพร่ ค่าจ้างเหมาบริการอื่นๆ ฯลฯ </t>
  </si>
  <si>
    <t xml:space="preserve">          สำหรับจ่ายเป็นค่ารับรองในการต้อนรับบุคคลหรือคณะบุคคลที่มานิเทศตรวจงาน หรือเยี่ยมชมหรือทัศนศึกษาดูงานและเจ้าหน้าที่ที่เกี่ยวข้องซึ่งร่วมต้อนรับบุคคล หรือคณะบุคคล เช่นค่าอาหาร ค่าอาหารว่างและเครื่องดื่ม ค่าของขวัญของที่ระลึก ค่าจัดทำเอกสารและค่าใช้จ่ายที่เกี่ยวเนื่องในการเลี้ยงรับรอง </t>
  </si>
  <si>
    <t xml:space="preserve">          สำหรับจ่ายเป็นค่าเลี้ยงรับรองในการประชุมสภาเทศบาลหรือคณะกรรมการ หรือคณะอนุกรรมการที่ได้รับการแต่งตั้งตามกฎหมาย หรือตามระเบียบ หรือหนังสือสั่งการของกระทรวงมหาดไทย เช่นค่าอาหาร ค่าอาหารว่างและเครื่องดื่ม และค่าใช้จ่ายที่เกี่ยวเนื่องในการเลี้ยงรับรอง </t>
  </si>
  <si>
    <t xml:space="preserve">          สำหรับจ่ายเป็นค่าใช้จ่ายในการจัดซื้อวัสดุ ค่าจ้างเหมาบริการ ค่าอาหารในการจัดกิจกรรมเฉลิมพระเกียรติ เนื่องในโอกาสวันมหามงคลต่างๆ </t>
  </si>
  <si>
    <t xml:space="preserve">          สำหรับเป็นค่าใช้จ่ายในการเดินทางไปราชการในราชอาณาจักรและนอกราชอาณาจักร เช่น ค่าเบี้ยเลี้ยงเดินทาง ค่าพาหนะ ค่าเช่าที่พัก ค่าบริการจอดรถ ณ ท่าอากาศยาน ค่าผ่านทางด่วนพิเศษ ค่าธรรมเนียมในการใช้สนามบิน ค่าลงทะเบียนต่างๆ ในการเดินทางไปราชการของพนักงานเทศบาล พนักงานจ้าง ลูกจ้างประจำ ผู้บริหารและสมาชิกสภาเทศบาล </t>
  </si>
  <si>
    <t xml:space="preserve">                สำหรับจ่ายเป็นค่าจัดซื้อน้ำมันเชื้อเพลิงและหล่อลื่น สำหรับรถจักรยานยนต์ รถยนต์ส่วนกลาง ฯลฯ </t>
  </si>
  <si>
    <t xml:space="preserve">               สำหรับจ่ายเป็นค่าไฟฟ้า สำนักงานเทศบาลตำบลชุมพล </t>
  </si>
  <si>
    <t xml:space="preserve">               สำหรับจ่ายเป็นค่าน้ำประปา สำนักงานเทศบาลตำบลชุมพล  </t>
  </si>
  <si>
    <t xml:space="preserve">ไปรษณียากร ค่าเช่าตู้ไปรษณีย์ ฯลฯ </t>
  </si>
  <si>
    <t xml:space="preserve">                สำหรับจ่ายเป็นค่าใช้จ่ายเกี่ยวกับการใช้ระบบอินเตอร์เน็ต รวมทั้งค่าใช้จ่ายเพื่อให้ได้ใช้บริการระบบอินเตอร์เน็ตและค่าใช้จ่ายที่เกิดขึ้นเกี่ยวกับการใช้บริการ ฯลฯ </t>
  </si>
  <si>
    <t xml:space="preserve">          สำหรับจ่ายเป็นค่าตอบแทนพนักงานเทศบาล พนักงานจ้าง ที่ปฏิบัติงานนอกเวลาราชการ </t>
  </si>
  <si>
    <t xml:space="preserve">ค่าจ้างเหมาบริการ ค่าจ้างจัดทำป้ายและค่าจ้างอื่น ๆ ฯลฯ </t>
  </si>
  <si>
    <t xml:space="preserve">          สำหรับเป็นค่าใช้จ่ายในการเดินทางไปราชการในราชอาณาจักรและนอกราชอาณาจักร เช่น ค่าเบี้ยเลี้ยงเดินทาง ค่าพาหนะ ค่าเช่าที่พัก ค่าบริการจอดรถ ณ ท่าอากาศยาน ค่าผ่านทางด่วนพิเศษ ค่าธรรมเนียมในการใช้สนามบิน ค่าลงทะเบียนต่างๆ ในการเดินทางไปราชการของพนักงานเทศบาล พนักงานจ้าง </t>
  </si>
  <si>
    <r>
      <t xml:space="preserve">               </t>
    </r>
    <r>
      <rPr>
        <sz val="16"/>
        <color theme="1"/>
        <rFont val="TH SarabunPSK"/>
        <family val="2"/>
      </rPr>
      <t xml:space="preserve"> สำหรับจ่ายเป็นค่าบำรุงรักษาหรือซ่อมแซมทรัพย์สิน ครุภัณฑ์ สิ่งก่อสร้าง ฯลฯ </t>
    </r>
  </si>
  <si>
    <t>ห้องประชุมชุมพล ขนาด กว้าง 1.20 เมตร x  ยาว 3.15 เมตร  จำนวน  6 ชุด</t>
  </si>
  <si>
    <t>ห้องประชุมคลองลำยุง ขนาด กว้าง 1.20 เมตร x  ยาว 3.15 เมตร จำนวน  2 ชุด</t>
  </si>
  <si>
    <t>ห้องเครื่องเสียง ขนาด กว้าง 1.20 เมตร x  ยาว 3.15 เมตร จำนวน 1 ชุด</t>
  </si>
  <si>
    <t xml:space="preserve">          สำหรับจ่ายเป็นค่าบำรุงรักษาหรือซ่อมแซมทรัพย์สิน ครุภัณฑ์สิ่งก่อสร้างต่างๆ ฯลฯ </t>
  </si>
  <si>
    <t xml:space="preserve">           สำหรับจ่ายเป็นค่าจัดซื้อน้ำมันเชื้อเพลิงและหล่อลื่น สำหรับรถบรรทุกน้ำ เครื่องสูบน้ำ ฯลฯ </t>
  </si>
  <si>
    <t xml:space="preserve">          เพื่อจ่ายเป็นค่าจ้างเหมาบริการต่างๆ เช่น ค่าจ้างทำป้ายประชาสัมพันธ์ ค่ารับหนังสือพิมพ์ ค่าจ้างถ่ายเอกสาร ค่าเย็บหนังสือหรือเข้าปกหนังสือ ค่าจ้างเหมาบริการช่วยเหลือดูแลเด็กและค่าจ้างเหมาบริการต่างๆ ฯลฯ  </t>
  </si>
  <si>
    <t xml:space="preserve">          สำหรับเป็นค่าใช้จ่ายในการเดินทางไปราชการในราชอาณาจักรและนอกราชอาณาจักร เช่น ค่าเบี้ยเลี้ยงเดินทาง ค่าพาหนะ ค่าเช่าที่พัก ค่าบริการจอดรถ  ณ ท่าอากาศยาน ค่าผ่านทางด่วนพิเศษ ค่าธรรมเนียมในการใช้สนามบิน ค่าลงทะเบียนต่างๆ ในการเดินทางไปราชการของพนักงานเทศบาล พนักงานจ้าง </t>
  </si>
  <si>
    <t xml:space="preserve">          เพื่อจ่ายเป็นค่าบำรุงรักษาหรือซ่อมแซมทรัพย์สิน,ครุภัณฑ์ และสิ่งก่อสร้างต่างๆ </t>
  </si>
  <si>
    <t xml:space="preserve">          เพื่อจ่ายเป็นค่าไปรษณีย์ ค่าธนาณัติ ค่าดวงตราไปรษณียากรและค่าใช้จ่ายอื่นๆ ที่เกี่ยวข้องกับค่าบริการไปรษณีย์ สำหรับศูนย์พัฒนาเด็กเล็ก สังกัดเทศบาลตำบลชุมพล จำนวน 3 แห่ง </t>
  </si>
  <si>
    <t xml:space="preserve">          เพื่อจ่ายเป็นค่าใช้ระบบอินเตอร์เน็ต รวมถึงอินเตอร์เน็ตการ์ดและค่าสื่อสารอื่นๆ เช่น ค่าเคเบิ้ลทีวี ค่าเช่าช่องสัณญาณดาวเทียม เป็นต้น และให้หมายความรวมถึงค่าใช้จ่ายเพื่อให้ได้ใช้บริการดังกล่าวและค่าใช้จ่ายที่เกิดขึ้นเกี่ยวกับการใช้บริการสำหรับศูนย์พัฒนาเด็กเล็กสังกัดเทศบาลตำบลชุมพล จำนวน 3 แห่ง </t>
  </si>
  <si>
    <t xml:space="preserve">          สำหรับจ่ายเป็นค่าบำรุงรักษาหรือซ่อมแซมทรัพย์สิน ครุภัณฑ์สิ่งก่อสร้างต่างๆ ฯลฯ  </t>
  </si>
  <si>
    <t xml:space="preserve">          สำหรับจ่ายเป็นค่าจัดซื้อน้ำมันเชื้อเพลิงและหล่อลื่น สำหรับรถกู้ชีพฉุกเฉิน เครื่องพ่นหมอกควัน ฯลฯ</t>
  </si>
  <si>
    <t xml:space="preserve">                สำหรับจ่ายเป็นค่าโทรศัพท์พื้นฐาน สำนักงานเทศบาลตำบลชุมพล</t>
  </si>
  <si>
    <t xml:space="preserve">อุดหนุนโรงเรียนบ้านขัน   จำนวนนักเรียน 149 คน </t>
  </si>
  <si>
    <t xml:space="preserve">          เพื่อจ่ายเป็นเงินค่าใช้จ่ายในการจัดการจราจร เช่น ค่าแผงกั้นจราจรป้ายสัณญาณ ป้ายเตือนต่างๆ โดยพิจารณาจากเงินค่าปรับผู้กระทำผิดกฎจราจร</t>
  </si>
  <si>
    <t xml:space="preserve">          เพื่อจ่ายเป็นเงินสมทบกองทุนสวัสดิการชุมชนตำบลชุมพล หลักเกณฑ์ตามหนังสือ ที่ มท 0891.4/ว 2502  ลงวันที่ 20  สิงหาคม 2553 </t>
  </si>
  <si>
    <t xml:space="preserve">          สำหรับจ่ายเป็นเงินเดือนของนายกเทศมนตรี/รองนายกเทศมนตรี </t>
  </si>
  <si>
    <t xml:space="preserve">รองนายกเทศมนตรี  </t>
  </si>
  <si>
    <t xml:space="preserve">รองนายกเทศมนตรี </t>
  </si>
  <si>
    <t xml:space="preserve">          สำหรับจ่ายเป็นเงินค่าตอบแทนเลขานุการ/ที่ปรึกษานายกเทศมนตรี </t>
  </si>
  <si>
    <t xml:space="preserve">          สำหรับจ่ายเป็นเงินค่าตอบแทนสมาชิกสภาเทศบาลตำบลชุมพล</t>
  </si>
  <si>
    <t xml:space="preserve">          สำหรับจ่ายเป็นค่าตอบแทนผู้ปฏิบัติราชการอันเป็นประโยชน์แก่เทศบาล เช่น เงินประโยชน์ตอบแทนอื่นเป็นกรณีพิเศษแก่พนักงานเทศบาล ลูกจ้างประจำและพนักงานจ้าง ค่าตอบแทนคณะกรรมการตรวจการจ้าง  ค่าตอบแทน อปพร. ฯลฯ  ตั้งจ่ายจากเงินรายได้ </t>
  </si>
  <si>
    <t xml:space="preserve">          สำหรับจ่ายเป็นค่าใช้จ่ายในการจัดซื้อวัสดุ ค่าจ้างเหมาบริการค่าอาหารในการจัดกิจกรรมวันท้องถิ่นไทย ประจำปี 2559  (ตามแผนพัฒนาปี 2559-2561 หน้า 135)</t>
  </si>
  <si>
    <t xml:space="preserve">          สำหรับจ่ายเป็นค่าใช้จ่ายในการจัดซื้อวัสดุ ค่าจ้างเหมาบริการค่าอาหารในการจัดกิจกรรมวันเทศบาล ประจำปี 2559 ตั้งจ่ายจากเงินรายได้ (ตามแผนพัฒนาปี 2559-2561 หน้า 135)</t>
  </si>
  <si>
    <t xml:space="preserve">          สำหรับจ่ายเป็นค่าใช้จ่ายในการจัดซื้อวัสดุ ค่าจ้างเหมาบริการ ค่าอาหารฯลฯ เพื่อส่งเสริมการมีส่วนร่วมของประชาชนในพื้นที่ในการจัดประชาคมเพื่อจัดทำแผนพัฒนาเทศบาลตำบลชุมพล   (ตามแผนพัฒนาปี 2559-2561 หน้า 135)</t>
  </si>
  <si>
    <t xml:space="preserve">          สำหรับจ่ายเป็นค่าจัดซื้อวัสดุ ค่าจ้างเหมาบริการ ค่าอาหาร ฯลฯ โครงการรณรงค์การปลูกหญ้าแฝกอันเนื่องมาจากพระราชดำริ   (ตามแผนพัฒนาปี 2559-2561 หน้า 122)</t>
  </si>
  <si>
    <t xml:space="preserve">          สำหรับจ่ายเป็นค่าใช้จ่ายในการจัดซื้อวัสดุ ค่าจ้างเหมาบริการ ค่าอาหาร  ค่าวิทยากร และค่าใช้จ่ายอื่นๆ ในการดำเนินโครงการอบรมวินัยเบื้องต้นแก่พนักงานเทศบาล พนักงานจ้างและลูกจ้างประจำ เทศบาลตำบลชุมพล เพื่อดำเนินตามภารกิจเมืองไทยใสสะอาด ของกระทรวงมหาดไทย</t>
  </si>
  <si>
    <t>โครงการอบรมวินัยเบื้องต้นแก่พนักงานเทศบาล พนักงานจ้างและลูกจ้างประจำ เทศบาลตำบลชุมพล</t>
  </si>
  <si>
    <t xml:space="preserve">          สำหรับจ่ายเป็นค่าจัดซื้อตู้เหล็กเก็บเอกสาร 2 ชั้น แบบบานเลื่อนกระจกใส ขนาดไม่น้อยกว่า 1200x450x750 มิลลิเมตร (กว้าง ลึก สูง) จำนวน 1 ตัว ตั้งจ่ายตามราคาท้องตลาด  (ตามแผนพัฒนาปี 2559-2561 หน้า 129) </t>
  </si>
  <si>
    <t xml:space="preserve"> (ตามแผนพัฒนาปี 2559-2561 หน้า 129) มีคุณสมบัติดังนี้   </t>
  </si>
  <si>
    <r>
      <rPr>
        <b/>
        <sz val="16"/>
        <rFont val="TH SarabunPSK"/>
        <family val="2"/>
      </rPr>
      <t xml:space="preserve">          </t>
    </r>
    <r>
      <rPr>
        <sz val="16"/>
        <rFont val="TH SarabunPSK"/>
        <family val="2"/>
      </rPr>
      <t>อุดหนุนเหล่ากาชาดจังหวัดพัทลุง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</rPr>
      <t>เพื่อบูรณาการการช่วยเหลือระหว่างองค์กรปกครองส่วนท้องถิ่นกับเหล่ากาชาดในการพัฒนาคุณภาพชีวิตให้เป็นไปอย่างมีประสิทธิภาพและทั่วถึง   (ตามแผนพัฒนาปี 2559-2561 หน้า 99)</t>
    </r>
  </si>
  <si>
    <t>โครงการบริการรับชำระภาษีนอกสถานที่</t>
  </si>
  <si>
    <t xml:space="preserve">          สำหรับจ่ายเป็นค่าจัดซื้อวัสดุ ค่าอาหาร ค่าอาหารว่าง ค่าใช้จ่ายอื่น ๆ ในการออกให้บริการจัดเก็บภาษีนอกสถานที่ (ตามแผนพัฒนาปี 2559-2561 หน้า 134)</t>
  </si>
  <si>
    <t xml:space="preserve">          สำหรับจ่ายเป็นค่าใช้จ่ายในการจ้างเหมาบริการ ค่าวิทยากร ค่าอาหาร ค่าวัสดุ ในการฝึกอบรมเยาวชนให้ความรู้เกี่ยวกับการป้องกันและลดอุบัคิเหตุทางถนนในช่วงเทศบากาลต่างๆ    (ตามแผนพัฒนาปี 2559-2561 หน้า 115 )  </t>
  </si>
  <si>
    <t xml:space="preserve">         สำหรับจ่ายเป็นค่าตอบแทนเจ้าหน้าที่ผู้ปฏิบัติงาน (อปพร.) ค่าจัดสถานที่ ค่าอาหารว่าง และค่าวัสดุอื่นๆ ในการจัดตั้งศูนย์เฉพาะกิจป้องกัน/ลดอุบัติเหตุช่วงเทศกาลสำคัญต่างๆ เช่น เทศกาลวันขึ้นปีใหม่ เทศกาลวันสงกรานต์ (ตามแผนพัฒนาปี 2559-2561  หน้า 115)</t>
  </si>
  <si>
    <t xml:space="preserve">          สำหรับจ่ายเป็นค่าตอบแทนเจ้าหน้าที่ผู้ปฏิบัติงาน (อปพร.) ค่าจัดสถานที่ ค่าอาหารว่าง และค่าวัสดุอื่นๆ ในการจัดตั้งศูนย์เฉพาะกิจช่วยเหลือผู้ประสบอุทกภัย/วาตภัย/ภัยแล้ง/ไฟป่า กรณีเกิดสาธารณภัยขึ้นในพื้นที่ตำบลชุมพล  (ตามแผนพัฒนาปี 2559-2561 หน้า 112)</t>
  </si>
  <si>
    <t xml:space="preserve">          สำหรับจ่ายเป็นค่าจัดซื้อวัสดุ สำหรับให้การช่วยเหลือผู้ประสบภัยแล้ง ตามหลักเกณฑ์ว่าด้วยการตั้งงบประมาณเพื่อการช่วยเหลือประชาชนตามอำนาจหน้าที่ขององค์การบริหารส่วนจังหวัด เทศบาลและองค์การบริหารส่วนตำบล พ.ศ. 2543   (ตามแผนพัฒนาปี 2559-2561 หน้า 114)</t>
  </si>
  <si>
    <t xml:space="preserve">          สำหรับจ่ายเป็นค่าใช้จ่ายในการจ้างเหมาบริการ ค่าวิทยากร ค่าอาหาร ค่าวัสดุ ในการฝึกอบรมเยาวชนให้ความรู้เกี่ยวกับสาธารณภัยและการเตรียมความพร้อมเพื่อรับมือ  (ตามแผนพัฒนาปี 2559-2561 หน้า 114 )  </t>
  </si>
  <si>
    <t xml:space="preserve">          สำหรับจ่ายเป็นค่าใช้จ่ายในการจ้างเหมาบริการ ค่าวิทยากร ค่าอาหาร ค่าวัสดุ ในการฝึกซ้อมดับเพลิงและซ้อมอพยพหนีไฟ   (ตามแผนพัฒนาปี 2559-2561 หน้า 113 )  </t>
  </si>
  <si>
    <t xml:space="preserve">          สำหรับจ่ายเป็นค่าจัดซื้อถังดับเพลิงชนิดผงเคมีแห้ง  ขนาด 15  ปอนด์  จำนวน 5 ถัง (ตามแผนพัฒนาปี 2559-2561 หน้า 111)</t>
  </si>
  <si>
    <t xml:space="preserve">          สำหรับจ่ายเป็นค่าจัดซื้อวัสดุ ค่าจ้างเหมาบริการ ค่าอาหาร ค่าของขวัญของรางวัล,เงินรางวัลการแสดง และค่าใช้จ่ายอื่น  ตามโครงการจัดงานวันเด็กแห่งชาติ (ตามแผนพัฒนาปี 2559-2561 หน้า 85)</t>
  </si>
  <si>
    <t xml:space="preserve">          สำหรับจ่ายเป็นค่าจัดซื้อวัสดุ ค่าจ้างเหมาบริการจัดสถานที่ ค่าอาหารค่าจ้างทำประกาศและค่าใช้จ่ายอื่นๆ ตามโครงการปัจฉิมนิเทศเด็กและผู้ปกครอง ศพด.สังกัดเทศบาลตำบลชุมพล  (ตามแผนพัฒนาปี 2559-2561 หน้า 85)</t>
  </si>
  <si>
    <t xml:space="preserve">          สำหรับจ่ายเป็นค่าจัดซื้อวัสดุ ค่าจ้างเหมาบริการ ค่าอาหาร ฯลฯ โครงการอยู่ค่ายกลางวันของนักเรียนปฐมวัย  สำหรับเด็กในศูนย์พัฒนาเด็กเล็กสังกัดเทศบาลตำบลชุมพล  (ตามแผนพัฒนาปี 2559-2561 หน้า 85)</t>
  </si>
  <si>
    <t xml:space="preserve">          สำหรับจ่ายเป็นค่าจัดซื้อวัสดุ ค่าจ้างเหมาบริการ ค่าอาหาร ฯลฯ โครงการศึกษาเรียนรู้นอกสถานที่สำหรับเด็กปฐมวัยในศูนย์พัฒนาเด็กเล็กสังกัดเทศบาลตำบลชุมพล  (ตามแผนพัฒนาปี 2559-2561 หน้า 89)</t>
  </si>
  <si>
    <t xml:space="preserve">          สำหรับจ่ายเป็นค่าตอบแทนวิทยากร ค่าอาหาร ค่าอาหารว่าง ค่าวัสดุ ค่าพาหนะ ค่าที่พัก และค่าใช้จ่ายอื่นๆ ในการพัฒนาให้ความรู้แก่ พนักงานเทศบาล ครูผู้ดูแลเด็ก ผู้ดูแลเด็ก บุคลากรทางการศึกษา ผู้สนับสนุนการเรียนการสอน และผู้ที่เกี่ยวข้อง ศึกษา (ตามแผนพัฒนาปี 2559-2561 หน้า 132)</t>
  </si>
  <si>
    <t xml:space="preserve">          สำหรับจ่ายเป็นค่าจัดซื้อวัสดุอุปกรณ์ ค่าจ้างเหมาบริการ  ฯลฯ เพื่อดำเนินโครงการศูนย์เรียนรู้สำหรับเด็กปฐมวัย    สำหรับศูนย์พัฒนาเด็กเล็กเทศบาลตำบลชุมพล  (ตามแผนพัฒนาปี 2559-2561 หน้า 87)</t>
  </si>
  <si>
    <t xml:space="preserve">          สำหรับจ่ายเป็นค่ายานพาหนะ ค่าที่พัก ค่าจ้างเหมาบริการ จัดซื้อวัสดุอุปกรณ์  ค่าอาหาร ฯลฯ สำหรับ เด็ก ครูผู้ดูแลเด็ก ผู้ดูแลเด็ก บุคลาการทางการศึกษา ผู้สนับสนุนการเรียนการสอนและผู้ที่เกี่ยวข้อง (ตามแผนพัฒนาปี 2559-2561 หน้า 91)</t>
  </si>
  <si>
    <t xml:space="preserve">          สำหรับจ่ายเป็นค่าวิทยากร จัดซื้อวัสดุอุปกรณ์ ค่าจ้างเหมาบริการ ค่าอาหาร ฯลฯ เพื่อดำเนินโครงการอบรมเพิ่มศักยภาพงานพัสดุสำหรับเจ้าหน้าที่พัสดุ ศพด. และบุคลากรทางการศึกษา   (ตามแผนพัฒนาปี 2559-2561 หน้า 131)</t>
  </si>
  <si>
    <t xml:space="preserve">          สำหรับเป็นค่าใช้จ่ายในการบริหารจัดการระบบการแพทย์ฉุกเฉินเทศบาลตำบลชุมพล เช่น ค่าตอบแทน/ค่าจ้างเหมาบริการ พนักงานขับรถกู้ชีพ อาสาสมัครกู้ชีพ ค่าวัสดุ เป็นต้น โดยถือปฏิบัติตามหนังสือกระทรวงมหาด ที่ มท 0891.3/ ว 2826  ลงวันที่ 17 กันยายน  2553   (ตามแผนพัฒนาปี 2559-2561 หน้า 113)</t>
  </si>
  <si>
    <t xml:space="preserve">          สำหรับจ่ายเป็นค่าจัดซื้อวัสดุ ค่าจ้างเหมาบริการ ฯลฯ ในการรณรงค์ให้ความรู้แก่ประชาชนในการป้องกันโรคติดต่อที่อุบัติใหม่และอุบัติซ้ำ  (ตามแผนพัฒนาปี 2559-2561 หน้า 97) </t>
  </si>
  <si>
    <t xml:space="preserve">               สำหรับจ่ายเป็นค่าจัดซื้อเครื่องออกกำลังกายแขน โครงสร้างหลักเป็นเหล็กกลมขนาด  3  นิ้ว ความหนาไม่น้อยกว่า  2  มม.โครงสร้างรองส่วนสัมผัสมือจับเป็นเหล็กขนาด 1.2 นิ้ว  ความหนาไม่น้อยกว่า  2  มม. ขนาด  750x800x800 มม. รายละเอียดอื่นตามที่เทศบาลกำหนด  จำนวน  2  เครื่อง (ตามแผนพัฒนาปี 2559-2561 หน้า 92)</t>
  </si>
  <si>
    <t xml:space="preserve">               สำหรับจ่ายเป็นค่าจัดซื้อเครื่อบริหารลดหน้าท้อง โครงสร้างหลักเป็นเหล็กกลมขนาด  1.5  นิ้ว ความหนาไม่น้อยกว่า  2  มม.โครงสร้างรองส่วนสัมผัสมือจับเป็นเหล็กขนาด 1 นิ้ว  ความหนาไม่น้อยกว่า  2  มม. ขนาด  600x750x1150 มม. รายละเอียดอื่นตามที่เทศบาลกำหนด  จำนวน  2  เครื่อง (ตามแผนพัฒนาปี 2559-2561 หน้า 92)</t>
  </si>
  <si>
    <t xml:space="preserve">               สำหรับจ่ายเป็นค่าจัดซื้อเครื่อบริหารแขนและหน้าอก โครงสร้างหลักเป็นเหล็กกลมขนาด  2  นิ้ว ความหนาไม่น้อยกว่า  2  มม.โครงสร้างรองส่วนสัมผัสมือจับเป็นเหล็กขนาด 1 นิ้ว  ความหนาไม่น้อยกว่า  2  มม. ขนาด  900x1250x1700 มม. รายละเอียดอื่นตามที่เทศบาลกำหนด จำนวน  2  เครื่อง(ตามแผนพัฒนาปี 2559-2561 หน้า 92)</t>
  </si>
  <si>
    <t xml:space="preserve">               สำหรับจ่ายเป็นค่าจัดซื้อเครื่องออกกำลังลดหน้าท้อง โครงสร้างหลักเป็นเหล็กกลมขนาด  3  นิ้ว ความหนาไม่น้อยกว่า  2  มม.โครงสร้างรองส่วนสัมผัดมือจับเป็นเหล็กขนาด 1.2 นิ้ว  ความหนาไม่น้อยกว่า  2  มม. ขนาด  750x1200x1400 มม. รายละเอียดอื่นตามที่เทศบาลกำหนด  จำนวน  2  เครื่อง(ตามแผนพัฒนาปี 2559-2561 หน้า 92)</t>
  </si>
  <si>
    <t xml:space="preserve">               สำหรับจ่ายเป็นค่าจัดซื้อเครื่อบริหารข้อเข่าจักรยานล้อเหล็ก โครงสร้างหลักเป็นเหล็กกลมขนาด  1.5  นิ้ว ความหนาไม่น้อยกว่า  2  มม.โครงสร้างรองส่วนสัมผัสมือจับเป็นเหล็กขนาด 1 นิ้ว  ความหนาไม่น้อยกว่า  2  มม. ขนาด  600x950x1150 มม. รายละเอียดอื่นตามที่เทศบาลกำหนด  จำนวน  2  เครื่อง (ตามแผนพัฒนาปี 2559-2561 หน้า 92)</t>
  </si>
  <si>
    <t xml:space="preserve">          สำหรับเป็นค่าจัดซื้อวัสดุ ค่าจ้างเหมาบริการฯลฯ เพื่อก่อสร้าง ซ่อมแซมที่อยู่อาศัยให้กับประชาชนผู้ยากไร้และด้อยโอกาส ตามโครงการบ้านท้องถิ่นไทย เทิดไท้องค์ราชัน (บ้านเอื้ออาทร) (ตามแผนพัฒนาปี 2559-2561 หน้า 135)</t>
  </si>
  <si>
    <t xml:space="preserve">          สำหรับจ่ายเป็นค่าตอบแทนพนักงานเทศบาล ลูกจ้างประจำ พนักงานจ้าง ที่ปฏิบัติงานนอกเวลาราชการ </t>
  </si>
  <si>
    <t xml:space="preserve">          สำหรับจ่ายเป็นค่าจ้างเหมาบริการให้ผู้รับจ้างเหมาทำการอย่างใดอย่างหนึ่ง เช่น ค่าจ้างเหมาแรงงานบุคคลภายนอกในการฝังท่อระบายน้ำ ซ่อมแซมถนน ค่าจ้างจัดทำป้ายและค่าจ้างเหมาอื่นๆที่เกี่ยวข้องกับการดำเนินงานตามภารกิจและอำนาจหน้าที่ของเทศบาลตำบล ฯลฯ </t>
  </si>
  <si>
    <t xml:space="preserve">          สำหรับจ่ายเป็นค่าบำรุงรักษาหรือซ่อมแซมทรัพย์สิน,ครุภัณฑ์,อาคารสิ่งก่อสร้างต่างๆ ค่าบำรุงรักษาหรือซ่อมบำรุงรักษาถนน ผิวจราจร คูระบายน้ำ ฯลฯ </t>
  </si>
  <si>
    <t xml:space="preserve">          สำหรับจ่ายเป็นค่าจัดซื้อน้ำมันเชื้อเพลิงและหล่อลื่น สำหรับรถของเทศบาลและหน่วยงานอื่นที่ปฏิบัติงานให้กับเทศบาล </t>
  </si>
  <si>
    <t xml:space="preserve">          สำหรับจ่ายเป็นค่าจ้างคนงานเก็บขนขยะมูลฝอย ค่าจ้างกำจัดขยะมูลฝอย  ฯลฯ </t>
  </si>
  <si>
    <t xml:space="preserve">          สำหรับจ่ายเป็นค่าจัดซื้อน้ำมันเชื้อเพลิงและหล่อลื่น สำหรับรถบรรทุกขยะ ฯลฯ </t>
  </si>
  <si>
    <t xml:space="preserve">          สำหรับจ่ายเป็นค่าจัดซื้อวัสดุเครื่องแต่งกาย ในการจัดเก็บขยะมูลฝอย เช่น  เสื้อ รองเท้า ถุงมือ ฯลฯ  </t>
  </si>
  <si>
    <r>
      <rPr>
        <sz val="16"/>
        <color theme="1"/>
        <rFont val="TH SarabunPSK"/>
        <family val="2"/>
      </rPr>
      <t xml:space="preserve">          สำหรับจ่ายเป็นค่าจัดซื้อวัสดุ ค่าจ้างเหมาบริการ ค่าอาหาร ฯลฯ ในการสนับสนุนการจัดทำหรือทบทวนแผนชุมชน 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(ตามแผนพัฒนาปี 2559-2561 หน้า 135)</t>
    </r>
  </si>
  <si>
    <t xml:space="preserve">         สำหรับจ่ายเป็นค่าจัดซื้อวัสดุ ค่าจ้างเหมาบริการ ค่าอาหาร ฯลฯ ในการจัดกิจกรรมศูนย์พัฒนาครอบครัว ในพื้นที่เทศบาลตำบลชุมพล (ตามแผนพัฒนาปี 2559-2561 หน้า 98)</t>
  </si>
  <si>
    <t xml:space="preserve">          สำหรับจ่ายเป็นค่าจัดซื้อวัสดุ ค่าจ้างเหมาบริการ ค่าอาหาร ฯลฯ เพื่อจัดกิจกรรมโครงการพัฒนาสตรีและเสริมสร้างความเข้มแข็งของครอบครัว  (ตามแผนพัฒนาปี 2559-2561 หน้า 99)</t>
  </si>
  <si>
    <t xml:space="preserve">          สำหรับจ่ายเป็นค่าจัดซื้อวัสดุ ค่าจ้างเหมาบริการ ค่าอาหาร ฯลฯ เพื่อจัดกิจกรรมโครงการส่งเสริมบทบาทหน้าที่ของพ่อแม่กับความท้าทายไม่มีวันจบเพื่อลูก  (ตามแผนพัฒนาปี 2559-2561 หน้า 98)</t>
  </si>
  <si>
    <t xml:space="preserve">          สำหรับจ่ายเป็นค่าจัดซื้อวัสดุ ค่าจ้างเหมาบริการ ค่าอาหาร ค่าวิทยากร ฯลฯ เพื่อจัดกิจกรรมโครงการพัฒนาผู้สูงอายุและผู้พิการ  (ตามแผนพัฒนาปี 2559-2561 หน้า 99)</t>
  </si>
  <si>
    <t xml:space="preserve">          สำหรับจ่ายเป็นค่าจัดซื้อวัสดุ ค่าจ้างเหมาบริการ ค่าอาหาร ค่าวิทยากร ฯลฯ เพื่อจัดกิจกรรมโครงการส่งเสริมอาชีพระยะสั้น  (ตามแผนพัฒนาปี 2559-2561 หน้า 119)</t>
  </si>
  <si>
    <t xml:space="preserve">          สำหรับจ่ายเป็นค่าใช้จ่ายในการจัดกิจกรรมรณรงค์ป้องกันและแก้ไขปัญหายาเสพติดในพื้นที่เทศบาลตำบลชุมพล  (ตามแผนพัฒนาปี 2559-2561 หน้า 100)</t>
  </si>
  <si>
    <t xml:space="preserve">          สำหรับจ่ายเป็นค่าใช้จ่ายในการจัดกิจกรรมรณรงค์ป้องกันโรคเอดส์  เช่น จัดซื้อวัสดุต่างๆ  ตั้งจ่ายจากเงินอุดหนุนทั่วไป (ตามแผนพัฒนาปี 2559-2561 หน้า 101)</t>
  </si>
  <si>
    <t xml:space="preserve">          สำหรับเป็นค่าจัดซื้อวัสดุ ค่าจ้างเหมาบริการ ค่าอาหาร ค่าวิทยากร ฯลฯ เพื่อจัดกิจกรรมของสภาเด็กและเยาวชน  ในพื้นที่เทศบาลตำบลชุมพล   (ตามแผนพัฒนาปี 2559-2561 หน้า 101)</t>
  </si>
  <si>
    <t xml:space="preserve">          สำหรับจ่ายเป็นค่าจัดซื้อวัสดุ ค่าจ้างเหมาบริการ ค่าอาหาร  ฯลฯ เพื่อดำเนินการโครงการแข่งขันกีฬาท้องถิ่นสัมพันธ์เกมส์ ประจำปี 2559 (ตามแผนพัฒนาปี 2559-2561 หน้า 104)</t>
  </si>
  <si>
    <t xml:space="preserve">          สำหรับจ่ายเป็นค่าจัดซื้อวัสดุ ค่าจ้างเหมาบริการ ค่าอาหาร ค่าของขวัญของรางวัล,เงินรางวัลการแสดง ฯลฯ โครงการส่งนักกีฬาเข้าร่วมการแข่งขันกีฬาอำเภอศรีนครินทร์  (ตามแผนพัฒนาปี 2559-2561 หน้า 104)</t>
  </si>
  <si>
    <t xml:space="preserve">          เพื่อจ่ายเป็นค่าจัดซื้อวัสดุอุปกรณ์กีฬา เช่น ลูกฟุตบอล ลูกแชร์บอล ตาข่ายกีฬาต่างๆ ตั้งจ่ายจากเงินอุดหนุนทั่วไป (ตามแผนพัฒนาปี 2559 หน้า 102)</t>
  </si>
  <si>
    <t xml:space="preserve">          สำหรับจ่ายเป็นค่าจัดซื้อวัสดุ   ค่าจ้างเหมาบริการ   ค่าอาหาร   ค่าตอบแทน  ค่าสถานที่ และค่าใช้จ่ายอื่นๆ ที่จำเป็นในการจัดกิจกรรมประเพณีวันลอยกระทง ประจำปีงบประมาณ 2559  (ตามแผนพัฒนาปี 2559-2561 หน้า 108) </t>
  </si>
  <si>
    <t xml:space="preserve">          สำหรับจ่ายเป็นค่าจัดซื้อวัสดุ ค่าจ้างเหมาบริการ ค่าอาหาร ค่าตอบแทน ค่าสถานที่ และค่าใช้จ่ายอื่นๆ ที่จำเป็นในการจัดกิจกรรมประเพณีวันเข้าพรรษา  (ตามแผนพัฒนาปี 2559-2561 หน้า 107)</t>
  </si>
  <si>
    <t xml:space="preserve">          สำหรับจ่ายเป็นค่าจัดซื้อวัสดุ ค่าจ้างเหมาบริการ ค่าอาหาร ค่าตอบแทน ค่าสถานที่ และค่าใช้จ่ายอื่นๆ ที่จำเป็นในการจัดกิจกรรมประเพณีวันสาร์ทเดือนสิบ  (ตามแผนพัฒนาปี 2559-2561 หน้า 107)</t>
  </si>
  <si>
    <t xml:space="preserve">          สำหรับจ่ายเป็นค่าจัดซื้อวัสดุ ค่าจ้างเหมาบริการ ค่าจัดหาอาหารและค่าใช้จ่ายอื่นๆ ในการจัดกิจกรรมเพื่อนำเจ้าหน้าที่ของเทศบาลเข้าวัดในวันพระ      (ตามแผนพัฒนาปี 2559-2561 หน้า 107)</t>
  </si>
  <si>
    <t xml:space="preserve">          เพื่อจ่ายเป็นเงินอุดหนุนให้ที่ทำการปกครองอำเภอศรีนครินทร์ ตามโครงการจัดงานวัฒนธรรมประเพณีของดีศรีนครินทร์ ครั้งที่ 20 ประจำปี 2559 (ตามแผนพัฒนาปี 2559-2561 หน้า 109)</t>
  </si>
  <si>
    <r>
      <rPr>
        <sz val="16"/>
        <color theme="1"/>
        <rFont val="TH SarabunPSK"/>
        <family val="2"/>
      </rPr>
      <t xml:space="preserve">          สำหรับจ่ายเป็นค่าจัดซื้อวัสดุ ค่าจ้างเหมาบริการ ค่าวิทยากรค่าดำเนินการในการอบรมให้ความรู้แก่เจ้าหน้าที่และประชาชน ฯลฯ เพื่อดำเนินโครงการจัดตั้งศูนย์เรียนรู้เศรษฐกิจพอเพียง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 (ตามแผนพัฒนาปี 2559-2561  หน้า 118)</t>
    </r>
  </si>
  <si>
    <t xml:space="preserve">                สำหรับจ่ายค่าจ้างเดินท่อประปาและติดตั้งอุปกรณ์ประปาเพิ่มเติม ค่างจ้างเก็บน้ำประปา และค่าจ้างอื่นๆ เกี่ยวกับกิจการประปา ฯลฯ </t>
  </si>
  <si>
    <r>
      <t xml:space="preserve">              </t>
    </r>
    <r>
      <rPr>
        <sz val="16"/>
        <color theme="1"/>
        <rFont val="TH SarabunPSK"/>
        <family val="2"/>
      </rPr>
      <t xml:space="preserve">สำหรับจ่ายเป็นบำรุงรักษาหรือซ่อมแซมทรัพย์สิน,สิ่งก่อสร้างต่างๆ ของระบบประปา ฯลฯ </t>
    </r>
  </si>
  <si>
    <t xml:space="preserve">                สำหรับจ่ายเป็นค่าจัดซื้อน้ำยาหรือสารเคมีในการผลิตน้ำประปา เช่นสารส้ม คลอรีน ฯลฯ   </t>
  </si>
  <si>
    <t xml:space="preserve">               สำหรับจ่ายเป็นค่าไฟฟ้า สำหรับกิจการประปา </t>
  </si>
  <si>
    <t xml:space="preserve">                สำหรับจ่ายเป็นค่าจัดซื้อกระดาษโปสเตอร์ ฟิล์ม ล้างอัดขยายรูป เมมโมรี่การ์ด แถบบันทึกเสียงหรือภาพและค่าใช้จ่ายอื่นที่จัดอยู่ในประเภทวัสดุโฆษณาและเผยแพร่ </t>
  </si>
  <si>
    <t xml:space="preserve">                สำหรับจ่ายเป็นค่าจัดซื้อสิ่งของเครื่องใช้ต่าง ฯ  เช่น กระดาษ ปากกา แบบพิมพ์ แฟ้ม ฯลฯ รวมถึงการบำรุงรักษาหรือซ่อมแซมทรัพย์สิน</t>
  </si>
  <si>
    <t xml:space="preserve">                สำหรับจ่ายเป็นค่าจัดซื้อลำโพง ไมโครโฟน สายไฟฟ้า หลอดไฟฟ้า เทปพันสายไฟฟ้า ไฟฉาย ถ่านไฟฉายและวัสดุต่างๆที่จัดอยู่ในประเภทวัสดุไฟฟ้าและวิทยุ  รวมถึงการบำรุงรักษาหรือซ่อมแซมทรัพย์สิน</t>
  </si>
  <si>
    <t xml:space="preserve">                สำหรับจ่ายเป็นค่าจัดซื้อสิ่งของเครื่องใช้ต่างๆ เช่นไม้กวาด แปรง สบู่ ถ้วย ซาม แก้วน้ำ จานรอง ฯลฯ  รวมถึงการบำรุงรักษาหรือซ่อมแซมทรัพย์สิน</t>
  </si>
  <si>
    <t xml:space="preserve">                สำหรับจ่ายเป็นค่าจัดซื้อไม้ต่างๆ สี แปรงทาสี ปูนซีเมนต์ ปูนขาว ทราย กระเบื้อง สังกะสี ตะปู ค้อน จอบ เสียม สิ่ว ขวาน เลื่อย เหล็กเส้น และวัสดุอื่นๆที่เบิกจ่ายได้ในประเภทรายจ่ายนี้ รวมถึงการบำรุงรักษาหรือซ่อมแซมทรัพย์สิน</t>
  </si>
  <si>
    <t xml:space="preserve">                สำหรับจ่ายเป็นค่าจัดซื้ออะไหล่ สำหรับรถจักรยานยนต์ รถยนต์ส่วนกลาง ฯลฯ รวมถึงการบำรุงรักษาหรือซ่อมแซมทรัพย์สิน</t>
  </si>
  <si>
    <t xml:space="preserve">                สำหรับจ่ายเป็นค่าจัดซื้อต้นไม้ พันธุ์พืช ปุ๋ย และวัสดุต่างๆ ที่จัดอยู่ในประเภทวัสดุการเกษตร รวมถึงการบำรุงรักษาหรือซ่อมแซมทรัพย์สิน</t>
  </si>
  <si>
    <t xml:space="preserve">                สำหรับจ่ายเป็นค่าจัดซื้อ โปรแกรม อุปกรณ์บันทึกข้อมูล ตลับผงหมึกหมึกเครื่องพิมพ์ แป้นพิมพ์ เมาส์ โปรแกรมคอมพิวเตอร์หรือซอฟต์แวร์ที่มีราคาหน่วยหนึ่งไม่เกิน 20,000 บาท และอื่นๆ ที่อยู่ในประเภทวัสดุคอมพิวเตอร์ รวมถึงการบำรุงรักษาหรือซ่อมแซมทรัพย์สิน</t>
  </si>
  <si>
    <t xml:space="preserve">              สำหรับจ่ายเป็นค่าบำรุงรักษาหรือซ่อมแซมทรัพย์สิน ครุภัณฑ์สิ่งก่อสร้าง ฯลฯ พร้อมค่าบริการต่างๆ  </t>
  </si>
  <si>
    <t xml:space="preserve">          สำหรับจ่ายเป็นค่าจัดซื้อสิ่งของเครื่องใช้ต่าง ฯ  เช่น กระดาษ ปากกา แบบพิมพ์ แฟ้ม ฯลฯ รวมถึงการบำรุงรักษาหรือซ่อมแซมทรัพย์สิน</t>
  </si>
  <si>
    <t xml:space="preserve">          สำหรับจ่ายเป็นค่าจัดซื้อวัสดุคอมพิวเตอร์ เช่น แผ่นดิส,แผ่นซีดี,โปรแกรมและอื่นๆ ที่เกี่ยวข้องกับคอมพิวเตอร์ รวมถึงการบำรุงรักษาหรือซ่อมแซมทรัพย์สิน</t>
  </si>
  <si>
    <t xml:space="preserve">          สำหรับจ่ายเป็นค่าจัดซื้อวัสดุไฟฟ้าและวิทยุ สำหรับใช้ในงานป้องกันและบรรเทาสาธาณภัย รวมถึงการบำรุงรักษาหรือซ่อมแซมทรัพย์สิน</t>
  </si>
  <si>
    <t xml:space="preserve">          สำหรับจ่ายเป็นค่าจัดซื้อวัสดุไฟฟ้าและวิทยุก่อสร้าง สำหรับใช้ในงานป้องกันและบรรเทาสาธาณภัย รวมถึงการบำรุงรักษาหรือซ่อมแซมทรัพย์สิน</t>
  </si>
  <si>
    <t xml:space="preserve">          สำหรับจ่ายเป็นค่าจัดซื้อวัสดุดับเพลิง เช่น น้ำยาผงเคมีแห้งสำหรับถังดับเพลิง ค่าสายดับเพลิง และอุปกรณ์ดับเพลิงอื่นๆ รวมถึงการบำรุงรักษาหรือซ่อมแซมทรัพย์สิน (ตามแผนพัฒนาปี 2559-2561 หน้า 111)</t>
  </si>
  <si>
    <t xml:space="preserve">          เพื่อจ่ายเป็นค่าจัดซื้อสิ่งของเครื่องใช้ต่างๆ เช่น ไม้กวาด,แปรง,ถ้วยชาม,แก้วน้ำ,จานรอง,ถาดหลุม ฯลฯ รวมถึงการบำรุงรักษาหรือซ่อมแซมทรัพย์สิน สำหรับใช้ในศูนย์พัฒนาเด็กเล็ก </t>
  </si>
  <si>
    <t xml:space="preserve">          เพื่อจ่ายเป็นค่าจัดซื้อกระดาษ,ดินสอ,ปากกา,ลวดเย็บกระดาษ,ตะแกรงเอกสาร ฯลฯ รวมถึงการบำรุงรักษาหรือซ่อมแซมทรัพย์สิน</t>
  </si>
  <si>
    <t xml:space="preserve">          สำหรับจ่ายเป็นค่าจัดซื้ออะไหล่ สำหรับรถจักรยานยนต์ รถยนต์ส่วนกลาง ฯลฯ รวมถึงการบำรุงรักษาหรือซ่อมแซมทรัพย์สิน</t>
  </si>
  <si>
    <t xml:space="preserve">          สำหรับจ่ายเป็นค่าจัดซื้อวัสดุคัดเลือก ,หิน,ดิน,ทราย,หินคลุก,ท่อระบายน้ำคอนกรีต,ท่อบ่อ ฯลฯ รวมถึงการบำรุงรักษาหรือซ่อมแซมทรัพย์สิน</t>
  </si>
  <si>
    <t xml:space="preserve">          สำหรับจ่ายเป็นค่าจัดซื้ออุปกรณ์ไฟฟ้าต่างๆ เช่น หลอดไฟ สายไฟ โคมไฟฟ้าสาธารณะ ฯลฯ รวมถึงการบำรุงรักษาหรือซ่อมแซมทรัพย์สิน</t>
  </si>
  <si>
    <t xml:space="preserve">          สำหรับจ่ายเป็นค่าจัดซื้อสิ่งของ เครื่องใช้ เช่น ถุงดำ แปรง ไม้กวาด เข่ง ถังรองรับขยะมูลฝอยเพื่อรองรับขยะในเขตเทศบาลตำบลชุมพล รวมถึงการบำรุงรักษาหรือซ่อมแซมทรัพย์สิน</t>
  </si>
  <si>
    <t xml:space="preserve">          สำหรับจ่ายเป็นค่าแบตเตอรี่ ยางนอก ยางใน น้ำมันเบรก ฯลฯ  สำหรับใช้กับรถบรรทุกขยะ รวมถึงการบำรุงรักษาหรือซ่อมแซมทรัพย์สิน</t>
  </si>
  <si>
    <t xml:space="preserve">                  สำหรับจ่ายเป็นค่าจัดซื้อท่อประปา,ท่อ พีวีซี,ทรายกรองน้ำ และอุปกรณ์ประปาอื่นๆ ฯลฯ  รวมถึงการบำรุงรักษาหรือซ่อมแซมทรัพย์สิน </t>
  </si>
  <si>
    <t xml:space="preserve">                สำหรับจ่ายเป็นค่าจัดซื้อวัสดุอื่นๆ ที่ไม่สามารถจัดไว้ในประเภทวัสดุใด ๆ ได้ เช่น มิเตอร์น้ำ – ไฟฟ้า ฯลฯ  รวมถึงการบำรุงรักษาหรือซ่อมแซมทรัพย์สิน</t>
  </si>
  <si>
    <t xml:space="preserve">          สำหรับจ่ายเป็นเงินเดือน เงินปรับปรุงเงินเดือน พนักงานเทศบาล    ประจำปี จำนวน 5 อัตรา   ตั้งจ่ายจากเงินรายได้ </t>
  </si>
  <si>
    <t xml:space="preserve">          เพื่อจ่ายเป็นเงินค่าจ้างพนักงานจ้าง ในส่วนที่จ่ายจากงบประมาณของเทศบาลตำบลชุมพล จำนวน 2 อัตรา   ตั้งจ่ายจากเงินรายได้</t>
  </si>
  <si>
    <t xml:space="preserve">          สำหรับจ่ายเป็นเงินเพิ่มค่าครองชีพชั่วคราวพนักงานจ้างในส่วนที่จ่ายจากงบประมาณของเทศบาลตำบลชุมพล ตั้งจ่ายจากเงินรายได้</t>
  </si>
  <si>
    <t xml:space="preserve">          เพื่อจ่ายกรณีที่ไม่สามารถคาดการณ์ได้ล่วงหน้า มีเหตุสาธารณภัยเกิดขึ้น หรือบรรเทาปัญหาความเดือดร้อนของประชาชนเป็นส่วนรวม ซึ่งหากไม่รีบดำเนินการประชาชนได้รับความเดือดร้อน การอนุมัติให้ใช้เงินสำรองจ่าย ให้เป็นอำนาจของนายกเทศมนตรี</t>
  </si>
  <si>
    <t xml:space="preserve">          เพื่อจ่ายสมทบกองทุนบำเหน็จบำนาญข้าราชการส่วนท้องถิ่น (กบท.) ตามกฎหมายกำหนดในอัตราร้อยละ 2 ของประมาณการรายรับตามเทศบัญญัติงบประมาณรายจ่ายประจำปี 2559 โดยไม่รวมรายรับประเภทพันธบัตร เงินกู้ เงินที่มีผู้อุทิศให้ และเงินอุดหนุน ตามหนังสือสำนักงานกองทุนบำเหน็จบำนาญข้าราชการส่วนท้องถิ่น ด่วนมาก ที่ มท 0808.5/ว 35 ลงวันที่ 19 กันยายน 2557  ตั้งจ่ายจากเงินรายได้</t>
  </si>
  <si>
    <t>เทศบัญญัติงบประมาณรายจ่าย</t>
  </si>
  <si>
    <t>รายจ่ายงบกลาง</t>
  </si>
  <si>
    <t>แผนงานการศาสนาวัฒนธรรมและนันทนาการ</t>
  </si>
  <si>
    <t>ค่าชำระหนี้เงินต้น</t>
  </si>
  <si>
    <t>-</t>
  </si>
  <si>
    <t>ค่าชำระดอกเบี้ย</t>
  </si>
  <si>
    <t>เงินสมทบกองทุนประกันสังคม</t>
  </si>
  <si>
    <t>เบี้ยยังชีพผู้ป่วยเอดส์</t>
  </si>
  <si>
    <t>สำรองจ่าย</t>
  </si>
  <si>
    <t>ประเภทรายจ่ายตามข้อผูกพัน</t>
  </si>
  <si>
    <t>เงินสมทบกองทุนบำเหน็จบำนาญข้าราชการส่วนท้องถิ่น (กบท.)</t>
  </si>
  <si>
    <t>เงินบำเหน็จลูกจ้างประจำ</t>
  </si>
  <si>
    <t>งบ</t>
  </si>
  <si>
    <t>เงินเดือน</t>
  </si>
  <si>
    <t>เงินเดือนนายกเทศมนตรี/รองนายกเทศมนตรี</t>
  </si>
  <si>
    <t>บุคลากร</t>
  </si>
  <si>
    <t>(ฝ่ายการเมือง)</t>
  </si>
  <si>
    <t>เงินค่าตอบแทนประจำตำแหน่งนายกเทศมนตรี/รองนายกเทศมนตรี</t>
  </si>
  <si>
    <t>เงินค่าตอบแทนพิเศษนายกเทศมนตรี/รองนายกเทศมนตรี</t>
  </si>
  <si>
    <t>เงินค่าตอบแทนเลขานุการ/ที่ปรึกษานายกเทศมนตรี</t>
  </si>
  <si>
    <t>เงินค่าตอบแทนสมาชิกสภาเทศบาล</t>
  </si>
  <si>
    <t>เงินเดือนพนักงาน</t>
  </si>
  <si>
    <t>(ฝ่ายประจำ)</t>
  </si>
  <si>
    <t>เงินเพิ่มต่างๆ ของพนักงาน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</si>
  <si>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</si>
  <si>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</si>
  <si>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</si>
  <si>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เงินเพิ่มต่างๆ ของพนักงานจ้าง</t>
  </si>
  <si>
    <t>ค่าตอบแทนผู้ปฎิบัติราชการอันเป็นประโยชน์แก่เทศบาล</t>
  </si>
  <si>
    <t>ดำเนินงาน</t>
  </si>
  <si>
    <t>ค่าตอบแทนการปฏิบัติงานนอกเวลาราชการ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</si>
  <si>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</si>
  <si>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</si>
  <si>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</si>
  <si>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รายจ่ายเกี่ยวกับการรับรองและพิธิการ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</si>
  <si>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</si>
  <si>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</si>
  <si>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</si>
  <si>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วัสดุไฟฟ้าและวิทยุ</t>
  </si>
  <si>
    <t>วัสดุงานบ้านงานครัว</t>
  </si>
  <si>
    <t>ค่าอาหารเสริม (นม)</t>
  </si>
  <si>
    <t>วัสดุก่อสร้าง</t>
  </si>
  <si>
    <t>วัสดุยานพาหนะและขนส่ง</t>
  </si>
  <si>
    <t>วัสดุเชื้อเพลิงและหล่อลื่น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</si>
  <si>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</si>
  <si>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</si>
  <si>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</si>
  <si>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</si>
  <si>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วัสดุกีฬา</t>
  </si>
  <si>
    <t>วัสดุคอมพิวเตอร์</t>
  </si>
  <si>
    <t>วัสดุเครื่องดับเพลิง</t>
  </si>
  <si>
    <t>วัสดุอื่นๆ</t>
  </si>
  <si>
    <t>ค่าไฟฟ้า</t>
  </si>
  <si>
    <t>ค่าน้ำประปา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</si>
  <si>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</si>
  <si>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</si>
  <si>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</si>
  <si>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ครุภัณฑ์สำนักงาน</t>
  </si>
  <si>
    <t>ครุภัณฑ์โฆษณาและเผยแพร่</t>
  </si>
  <si>
    <t>ครุภัณฑ์ยานพาหนะและขนส่ง</t>
  </si>
  <si>
    <t>ครุภัณฑ์การศึกษา</t>
  </si>
  <si>
    <t>ครุภัณฑ์คอมพิวเตอร์</t>
  </si>
  <si>
    <t>ค่าที่ดิน</t>
  </si>
  <si>
    <t>อาคารต่างๆ</t>
  </si>
  <si>
    <t>และก่อสร้าง</t>
  </si>
  <si>
    <t>เงินอุดหนุนส่วนราชการ</t>
  </si>
  <si>
    <t>เงินอุดหนุนเอกชน</t>
  </si>
  <si>
    <t>เงินอุดหนุนกิจการที่เป็นสาธารณประโยชน์</t>
  </si>
  <si>
    <t>ครุภัณฑ์ไฟฟ้าและวิทยุ</t>
  </si>
  <si>
    <t xml:space="preserve">          เพื่อจ่ายเป็นเงินช่วยเหลือการศึกษาบุตร ของพนักงานเทศบาล หรือผู้มีสิทธิ์ที่จะได้รับ  ตั้งจ่ายจากเงินรายได้</t>
  </si>
  <si>
    <t>ค่าใช้จ่ายในการพัฒนาครูผู้ดูแลเด็ก/ผู้ดูแลเด็กของศูนย์พัฒนาเด็กเล็ก</t>
  </si>
  <si>
    <t xml:space="preserve">          สำหรับจ่ายเป็นค่าจัดซื้อ โปรแกรม อุปกรณ์บันทึกข้อมูล ตลับผงหมึกหมึกเครื่องพิมพ์ แป้นพิมพ์ เมาส์ โปรแกรมคอมพิวเตอร์หรือซอฟต์แวร์ที่มีราคาหน่วยหนึ่งไม่เกิน 20,000 บาท และอื่นๆ ที่อยู่ในประเภทวัสดุคอมพิวเตอร์ รวมถึงการบำรุงรักษาหรือซ่อมแซมทรัพย์สิน</t>
  </si>
  <si>
    <t xml:space="preserve">          เพื่อจ่ายเป็นค่าจัดซื้อ หลอดไฟฟ้า สายไฟฟ้า โคมไฟ อุปกรณ์ไฟฟ้าหรือวัสดุอื่น ที่เกี่ยวข้องกับวัสดุไฟฟ้าและวิทยุ รวมถึงการบำรุงรักษาหรือซ่อมแซมทรัพย์สิน</t>
  </si>
  <si>
    <t xml:space="preserve">          เพื่อจ่ายเป็นค่าจัดซื้อสี  แปรงทาสี ปูนซีเมนต์ ทราย หิน กระเบื้อง อุปกรณ์ และอื่นๆ ที่อยู่ในวัสดุก่อสร้าง รวมถึงการบำรุงรักษาหรือซ่อมแซมทรัพย์สิน</t>
  </si>
  <si>
    <t xml:space="preserve">          เพื่อจ่ายเป็นค่าไฟฟ้า สำหรับศูนย์พัฒนาเด็กเล็กสังกัดเทศบาลตำบลชุมพล จำนวน 3  แห่ง </t>
  </si>
  <si>
    <t xml:space="preserve">          เพื่อจ่ายเป็นค่าใช้จ่ายในการเดินทางไปราชการ การฝึกอบรมของครูผู้ดูแลเด็ก ตั้งจ่ายจากเงินอุดหนุนทั่วไป (ตามแผนพัฒนาปี 2559-2561 หน้า 84)</t>
  </si>
  <si>
    <t xml:space="preserve">          เพื่อจ่ายเป็นค่าอาหารกลางวันสำหรับนักเรียนศูนย์พัฒนาเด็กเล็ก ในอัตราคนละ 20 บาท จำนวน 280 วัน ตั้งจ่ายจากเงินอุดหนุนทั่วไป (ตามแผนพัฒนาปี 2559-2561 หน้า 84)</t>
  </si>
  <si>
    <r>
      <t xml:space="preserve">          เพื่อจ่ายเป็นค่าจัดซื้ออาหารเสริม (นม) ให้กับศูนย์พัฒนาเด็กเล็กเทศบาลและโรงเรียนในสังกัดคณะกรรมการการศึกษาขั้นพื้นฐานในเขตเทศบาลตำบลชุมพลตามหลักเกณฑ์ที่กำหนด ตั้งจ่ายจากเงินอุดหนุนทั่วไป </t>
    </r>
    <r>
      <rPr>
        <sz val="16"/>
        <color indexed="8"/>
        <rFont val="TH SarabunPSK"/>
        <family val="2"/>
      </rPr>
      <t>(ตามแผนพัฒนาปี 2559-2561 หน้า 84)</t>
    </r>
  </si>
  <si>
    <t xml:space="preserve">          เพื่อจ่ายเป็นค่าจัดซื้อโต๊ะทำงาน ระดับ 3-6 พร้อมเก้าอี้ จำนวน 6 ชุด ตั้งจ่ายตามราคาท้องตลาด (ตามแผนพัฒนาปี 2559-2561 หน้า 129)</t>
  </si>
  <si>
    <t>ค่าจัดซื้อโต๊ะทำงาน ระดับ 3-6 พร้อมเก้าอี้</t>
  </si>
  <si>
    <t xml:space="preserve">          สำหรับจ่ายเป็นค่าจัดซื้อไมโครโฟนตั้งโต๊ะคออ่อน จำนวน 20 เครื่อง </t>
  </si>
  <si>
    <t xml:space="preserve">          สำหรับจ่ายเป็นค่าจัดซื้อโทรทัศน์ แอล อี ดี (LED TV) จำนวน 1 เครื่อง </t>
  </si>
  <si>
    <t xml:space="preserve">          สำหรับจ่ายเป็นเงินช่วยเหลือการศึกษาบุตรให้แก่ พนักงานเทศบาลและลูกจ้างประจำ  ตั้งจ่ายจากเงินรายได้</t>
  </si>
  <si>
    <t xml:space="preserve">         สำหรับเป็นค่าใช้จ่ายในการเดินทางไปราชการในราชอาณาจักรและนอกราชอาณาจักร เช่น ค่าเบี้ยเลี้ยงเดินทาง ค่าพาหนะ ค่าเช่าที่พัก ค่าบริการจอดรถ ณ ท่าอากาศยาน ค่าผ่านทางด่วนพิเศษ ค่าธรรมเนียมในการใช้สนามบิน ค่าลงทะเบียนต่างๆ ในการเดินทางไปราชการของพนักงานเทศบาล พนักงานจ้าง ลูกจ้างประจำ </t>
  </si>
  <si>
    <t xml:space="preserve">* (จอขนาดไมนอยกวา 18.5 นิ้ว)  </t>
  </si>
  <si>
    <t xml:space="preserve">อุดหนุนโรงเรียนบ้านควนดินสอ (กรป.กลางอุปถัมภ์)  จำนวนนักเรียน 89 คน  </t>
  </si>
  <si>
    <t>เป็นไมโครประชุมตั้งโต๊ะสำหรับงานประชุมและสัมมนา   ก้านไมโครโฟนเป็นแบบ</t>
  </si>
  <si>
    <t>คออ่อนความยาว 65 เซนติเมตร   มีสวิตซ์สำหรับเปิด - ปิดการทำงานของโครโฟน</t>
  </si>
  <si>
    <t xml:space="preserve">          สำหรับจ่ายเป็นค่าจัดซื้อผ้าม่านพร้อมอุปกรณ์  (ตามแผนพัฒนาปี 2559-2561 หน้า 89) รายละเอียดดังนี้</t>
  </si>
  <si>
    <t xml:space="preserve">(ตามแผนพัฒนาปี 2559-2561 หน้า 129) มีคุณสมบัติดังนี้   </t>
  </si>
  <si>
    <t>และคุณสมบัติอื่นๆ ตามที่เทศบาลตำบลชุมพลกำหนด ตั้งจ่ายตามราคาท้องตลาด</t>
  </si>
  <si>
    <t>ตามมาตรฐานและคุณสมบัติเฉพาะของครุภัณฑ์</t>
  </si>
  <si>
    <t>โครงการฝึกอบรมการป้องกันและลดอุบัติเหตุทางถนน</t>
  </si>
  <si>
    <t xml:space="preserve">             สำหรับจ่ายเป็นค่าจัดซื้อกล้องโทรทัศนวงจรปิดชนิดอนาล๊อก แบบมุมมองคงที่สำหรับติดตั้งภายนอกอาคาร มีความละเอียดภาพสูงสุดไม่น้อยกว่า  540  TVL Horizontal  สามารถแสดงภาพได้ทั้งกลางวันและกลางคืนโดยอัตโนมัติมีความไวแสงน้อยสุด ไม่มากกว่า o.5  LUX   รายละเอียดอื่นตามที่เทศบาลกำหนด จำนวน  16  ตัว (ตามแผนพัฒนาปี 2559-2561 หน้า 111)   </t>
  </si>
  <si>
    <t xml:space="preserve">             สำหรับจ่ายเป็นค่าจัดซื้ออุปกรณ์บันทึกภาพแบบดิจิทัล(DVR-Digital Video Recorder) แบบ 8 ช่อง เป็นอุปกรณ์ที่ออกแบบมาเพื่อการทำงานของระบบบันทึกภาพกล้องวงจรปิดโดยเฉพาะ รองรับการบันทึกบีบอัดภาพได้ตามมาตรฐาน  MPEG4 หรือ H.246 หรือดีกว่า รายละเอียดอื่นตามที่เทศบาลกำหนด   จำนวน  2  เครื่อง    ( ตามแผนพัฒนาปี 2559-2561 หน้า 111)   </t>
  </si>
  <si>
    <t xml:space="preserve">          สำหรับจ่ายเป็นค่าจัดซื้อวัสดุอุปกรณ์ ค่าจ้างเหมาบริการ ค่าอาหาร ฯลฯเพื่อดำเนินโครงการจัดงานวันแม่สำหรับศูนย์พัฒนาเด็กเล็กเทศบาลตำบลชุมพล  (ตามแผนพัฒนาปี 2559-2561 หน้า 110)</t>
  </si>
  <si>
    <t xml:space="preserve">          สำหรับจ่ายเป็นค่าจัดซื้อวัสดุอุปกรณ์ ค่าจ้างเหมาบริการ ค่าอาหาร ฯลฯเพื่อดำเนินโครงการเสริมทักษะงานศิลปะสำหรับศูนย์พัฒนาเด็กเล็กเทศบาลตำบล  ชุมพล (ตามแผนพัฒนาปี 2559-2561 หน้า 90)</t>
  </si>
  <si>
    <t xml:space="preserve">          สำหรับเป็นค่าใช้จ่ายในการจัดซื้อวัสดุ ค่าจ้างเหมาบริการ ค่าตอบแทนกรรมการฯ ค่าเงินรางวัล  ตามโครงการรณรงค์พัฒนาสิ่งแวดล้อม หน้าบ้านน่ามอง  (ตามแผนพัฒนาปี 2559-2561 หน้า 125 )  </t>
  </si>
  <si>
    <t xml:space="preserve">          สำหรับจ่ายเป็นค่าจัดซื้อน้ำยาหรือสารเคมีกำจัดแหล่งเพาะพันธุ์พาหะนำโรค และวัสดุวิทยาศาสตร์หรือการแพทย์อื่นๆ รวมถึงการบำรุงรักษาหรือซ่อมแซมทรัพย์สิน</t>
  </si>
  <si>
    <t xml:space="preserve">          สำหรับจ่ายเป็นค่าใช้จ่ายในการรณรงค์ให้หมู่บ้าน/ชุมชน คัดแยกขยะ และจัดตั้งธนาคารขยะชุมชน   เพื่อลดปริมาณขยะที่ต้องกำจัด  (ตามแผนพัฒนาปี 2559-2561 หน้า 124)</t>
  </si>
  <si>
    <t>โครงการเข้าร่วมการแข่งขันกีฬาท้องถิ่นสัมพันธ์เกมส์</t>
  </si>
  <si>
    <t>โครงการเข้าร่วมแข่งขันกีฬาท้องถิ่นไทคัพ</t>
  </si>
  <si>
    <t xml:space="preserve">          สำหรับเป็นค่าใช้จ่ายในการส่งนักกีฬาเข้าร่วมการแข่งขันกีฬาไทคัพ  (ตามแผนพัฒนาปี 2559-2561 หน้า 104)</t>
  </si>
  <si>
    <t xml:space="preserve">โครงการจัดการแข่งขันกีฬาหน่วยงานศรีนครินทร์สัมพันธ์ </t>
  </si>
  <si>
    <t>ก่อสร้างถนนคอนกรีตเสริมเหล็ก สายหน้าค่าย-โคกบาก หมู่ที่ 7</t>
  </si>
  <si>
    <t>ครุภัณฑ์เครื่องดับเพลิง</t>
  </si>
  <si>
    <t>ครุภัณฑ์กีฬา</t>
  </si>
  <si>
    <t>ครุภัณฑ์วิทยาศาสตร์หรือการแพทย์</t>
  </si>
  <si>
    <t xml:space="preserve">          สำหรับจ่ายเป็นเงินอุดหนุนศูนย์สาธารณสุขมูลฐานชุมชน (ศสมช.)  ค่าดำเนินงานของอาสาสมัครสาธารณสุขแต่ละหมู่บ้านในกิจกรรมต่างๆ เช่น การพัฒนางานสาธารณสุข การแก้ไขปัญหาสาธารณสุขในเรื่องต่างๆ  การจัดสาธารณสุขเบื้องต้น หรือกิจกรรมอื่นๆ ของศูนย์สาธารณสุขมูลฐานชุมชน (ศสมช.) ในพื้นที่ตำบลชุมพล จำนวน 14 หมู่บ้าน หมู่บ้านละ 15,000  บาท   ตามหนังสือกรมส่งเสริมการปกครองท้องถิ่น ด่วนที่สุด ที่ มท 0891.3/ ว 73  ลงวันที่  14  มกราคม  2557 (ตามแผนพัฒนาปี 2559-2561 หน้า 92)</t>
  </si>
  <si>
    <t>ค่าก่อสร้างสิ่งสาธารณูปโภค</t>
  </si>
  <si>
    <t>ประเภทค่าชำระหนี้เงินต้น</t>
  </si>
  <si>
    <t>ประเภทค่าชำระดอกเบี้ย</t>
  </si>
  <si>
    <t>ประเภทเงินสมทบกองทุนประกันสังคม</t>
  </si>
  <si>
    <t>ประเภทเงินบำเหน็จลูกจ้างประจำ</t>
  </si>
  <si>
    <t>ประเภทเงินเดือนนายกเทศมนตรี/รองนายกเทศมนตรี</t>
  </si>
  <si>
    <t>ประเภทเงินค่าตอบแทนประจำตำแหน่งนายกเทศมนตรี/รองนายกเทศมนตรี</t>
  </si>
  <si>
    <t>ประเภทเงินค่าตอบแทนพิเศษนายกเทศมนตรี/รองนายกเทศมนตรี</t>
  </si>
  <si>
    <t>ประเภทเงินค่าตอบแทนเลขานุการ/ที่ปรึกษานายกเทศมนตรี</t>
  </si>
  <si>
    <t>ประเภทเงินค่าตอบแทนสมาชิกสภาเทศบาล</t>
  </si>
  <si>
    <r>
      <t>ประเภท</t>
    </r>
    <r>
      <rPr>
        <b/>
        <sz val="16"/>
        <color theme="1"/>
        <rFont val="TH SarabunPSK"/>
        <family val="2"/>
      </rPr>
      <t>เงินเดือนพนักงาน</t>
    </r>
  </si>
  <si>
    <t>ประเภทเงินเพิ่มต่างๆ ของพนักงาน</t>
  </si>
  <si>
    <t>ประเภทเงินประจำตำแหน่ง</t>
  </si>
  <si>
    <t>ประเภทค่าจ้างลูกจ้างประจำ</t>
  </si>
  <si>
    <t>ประเภทค่าตอบแทนพนักงานจ้าง</t>
  </si>
  <si>
    <r>
      <t>ประเภท</t>
    </r>
    <r>
      <rPr>
        <b/>
        <sz val="16"/>
        <color theme="1"/>
        <rFont val="TH SarabunPSK"/>
        <family val="2"/>
      </rPr>
      <t>เงินเพิ่มต่างๆ ของพนักงานจ้าง</t>
    </r>
  </si>
  <si>
    <t>ประเภทค่าตอบแทนผู้ปฏิบัติราชการอันเป็นประโยชน์แก่เทศบาล</t>
  </si>
  <si>
    <t>ประเภทค่าตอบแทนการปฏิบัติงานนอกเวลาราชการ</t>
  </si>
  <si>
    <t>ประเภทค่าเช่าบ้าน</t>
  </si>
  <si>
    <r>
      <t>ประเภท</t>
    </r>
    <r>
      <rPr>
        <b/>
        <sz val="16"/>
        <color theme="1"/>
        <rFont val="TH SarabunPSK"/>
        <family val="2"/>
      </rPr>
      <t>เงินช่วยเหลือการศึกษาบุตร</t>
    </r>
  </si>
  <si>
    <t>ประเภทรายจ่ายเพื่อให้ได้มาซึ่งบริการ</t>
  </si>
  <si>
    <t>ประเภทรายจ่ายเกี่ยวกับการรับรองและพิธีการ</t>
  </si>
  <si>
    <r>
      <t>ประเภท</t>
    </r>
    <r>
      <rPr>
        <b/>
        <sz val="16"/>
        <color theme="1"/>
        <rFont val="TH SarabunPSK"/>
        <family val="2"/>
      </rPr>
      <t>วัสดุสำนักงาน</t>
    </r>
  </si>
  <si>
    <r>
      <t>ประเภท</t>
    </r>
    <r>
      <rPr>
        <b/>
        <sz val="16"/>
        <color theme="1"/>
        <rFont val="TH SarabunPSK"/>
        <family val="2"/>
      </rPr>
      <t>วัสดุไฟฟ้าและวิทยุ</t>
    </r>
  </si>
  <si>
    <t>ประเภทวัสดุงานบ้านงานครัว</t>
  </si>
  <si>
    <r>
      <t>ประเภท</t>
    </r>
    <r>
      <rPr>
        <b/>
        <sz val="16"/>
        <color theme="1"/>
        <rFont val="TH SarabunPSK"/>
        <family val="2"/>
      </rPr>
      <t>วัสดุก่อสร้าง</t>
    </r>
  </si>
  <si>
    <r>
      <t>ประเภท</t>
    </r>
    <r>
      <rPr>
        <b/>
        <sz val="16"/>
        <color theme="1"/>
        <rFont val="TH SarabunPSK"/>
        <family val="2"/>
      </rPr>
      <t>วัสดุยานพาหนะและขนส่ง</t>
    </r>
  </si>
  <si>
    <r>
      <t>ประเภท</t>
    </r>
    <r>
      <rPr>
        <b/>
        <sz val="16"/>
        <color theme="1"/>
        <rFont val="TH SarabunPSK"/>
        <family val="2"/>
      </rPr>
      <t>วัสดุเชื้อเพลิงและหล่อลื่น</t>
    </r>
  </si>
  <si>
    <r>
      <t>ประเภท</t>
    </r>
    <r>
      <rPr>
        <b/>
        <sz val="16"/>
        <color theme="1"/>
        <rFont val="TH SarabunPSK"/>
        <family val="2"/>
      </rPr>
      <t>วัสดุการเกษตร</t>
    </r>
  </si>
  <si>
    <r>
      <t>ประเภท</t>
    </r>
    <r>
      <rPr>
        <b/>
        <sz val="16"/>
        <color theme="1"/>
        <rFont val="TH SarabunPSK"/>
        <family val="2"/>
      </rPr>
      <t>วัสดุโฆษณาและเผยแพร่</t>
    </r>
  </si>
  <si>
    <r>
      <t>ประเภท</t>
    </r>
    <r>
      <rPr>
        <b/>
        <sz val="16"/>
        <color theme="1"/>
        <rFont val="TH SarabunPSK"/>
        <family val="2"/>
      </rPr>
      <t>วัสดุคอมพิวเตอร์</t>
    </r>
  </si>
  <si>
    <t xml:space="preserve">ประเภทค่าไฟฟ้า                        </t>
  </si>
  <si>
    <t xml:space="preserve">ประเภทค่าน้ำประปา                        </t>
  </si>
  <si>
    <t xml:space="preserve">ประเภทค่าบริการโทรศัพท์                        </t>
  </si>
  <si>
    <t xml:space="preserve">ประเภทค่าบริการไปรษณีย์                    </t>
  </si>
  <si>
    <t xml:space="preserve">ประเภทค่าบริการสื่อสารและโทรคมนาคม                    </t>
  </si>
  <si>
    <t>ประเภทครุภัณฑ์สำนักงาน</t>
  </si>
  <si>
    <t>ประเภทครุภัณฑ์โฆษณาและเผยแพร่</t>
  </si>
  <si>
    <t>ประเภทเงินอุดหนุนกิจการที่เป็นสาธารณประโยชน์</t>
  </si>
  <si>
    <t>ประเภทวัสดุคอมพิวเตอร์</t>
  </si>
  <si>
    <t>ประเภทวัสดุสำนักงาน</t>
  </si>
  <si>
    <t>ประเภทค่าบำรุงรักษาและซ่อมแซม</t>
  </si>
  <si>
    <t xml:space="preserve">ประเภทเงินช่วยเหลือการศึกษาบุตร </t>
  </si>
  <si>
    <r>
      <t>ประเภท</t>
    </r>
    <r>
      <rPr>
        <b/>
        <sz val="16"/>
        <color theme="1"/>
        <rFont val="TH SarabunPSK"/>
        <family val="2"/>
      </rPr>
      <t>ค่าตอบแทนพนักงานจ้าง</t>
    </r>
  </si>
  <si>
    <r>
      <t>ประเภท</t>
    </r>
    <r>
      <rPr>
        <b/>
        <sz val="16"/>
        <color theme="1"/>
        <rFont val="TH SarabunPSK"/>
        <family val="2"/>
      </rPr>
      <t>เงินประจำตำแหน่งผู้บริหาร</t>
    </r>
  </si>
  <si>
    <r>
      <t>ประเภท</t>
    </r>
    <r>
      <rPr>
        <b/>
        <sz val="16"/>
        <color theme="1"/>
        <rFont val="TH SarabunPSK"/>
        <family val="2"/>
      </rPr>
      <t>เงินเพิ่มต่างๆ ของพนักงาน</t>
    </r>
  </si>
  <si>
    <t>ประเภทครุภัณฑ์โฆษณาและแผยแพร่</t>
  </si>
  <si>
    <t>ประเภทวัสดุไฟฟ้าและวิทยุ</t>
  </si>
  <si>
    <t>ประเภทวัสดุก่อสร้าง</t>
  </si>
  <si>
    <t>ประเภทวัสดุยานพาหนะและขนส่ง</t>
  </si>
  <si>
    <t>ประเภทวัสดุเชื้อเพลิงและหล่อลื่น</t>
  </si>
  <si>
    <t xml:space="preserve">ประเภทวัสดุเครื่องดับเพลิง </t>
  </si>
  <si>
    <t>ประเภทครุภัณฑ์เครื่องดับเพลิง</t>
  </si>
  <si>
    <r>
      <t>ประเภท</t>
    </r>
    <r>
      <rPr>
        <b/>
        <sz val="16"/>
        <color indexed="8"/>
        <rFont val="TH SarabunPSK"/>
        <family val="2"/>
      </rPr>
      <t>เงินเดือนพนักงาน</t>
    </r>
  </si>
  <si>
    <t>ประเภทเงินประจำตำแหน่งผู้บริหาร</t>
  </si>
  <si>
    <t>ประเภทเงินเพิ่มต่างๆ ของพนักงานจ้าง</t>
  </si>
  <si>
    <r>
      <t>ประเภท</t>
    </r>
    <r>
      <rPr>
        <b/>
        <sz val="16"/>
        <color indexed="8"/>
        <rFont val="TH SarabunPSK"/>
        <family val="2"/>
      </rPr>
      <t xml:space="preserve">ค่าตอบแทนผู้ปฏิบัติราชการอันเป็นประโยชน์ต่อเทศบาล </t>
    </r>
  </si>
  <si>
    <r>
      <t>ประเภท</t>
    </r>
    <r>
      <rPr>
        <b/>
        <sz val="16"/>
        <color indexed="8"/>
        <rFont val="TH SarabunPSK"/>
        <family val="2"/>
      </rPr>
      <t>ค่าตอบแทนการปฏิบัติงานนอกเวลาราชการ</t>
    </r>
  </si>
  <si>
    <r>
      <t>ประเภท</t>
    </r>
    <r>
      <rPr>
        <b/>
        <sz val="16"/>
        <color indexed="8"/>
        <rFont val="TH SarabunPSK"/>
        <family val="2"/>
      </rPr>
      <t>เงินช่วยเหลือการศึกษาบุตร</t>
    </r>
  </si>
  <si>
    <r>
      <t>ประเภท</t>
    </r>
    <r>
      <rPr>
        <b/>
        <sz val="16"/>
        <color indexed="8"/>
        <rFont val="TH SarabunPSK"/>
        <family val="2"/>
      </rPr>
      <t>รายจ่ายเพื่อให้ได้มาซึ่งบริการ</t>
    </r>
  </si>
  <si>
    <r>
      <t>ประเภท</t>
    </r>
    <r>
      <rPr>
        <b/>
        <sz val="15.5"/>
        <color indexed="8"/>
        <rFont val="TH SarabunPSK"/>
        <family val="2"/>
      </rPr>
      <t>รายจ่ายเกี่ยวเนื่องกับการปฏิบัติราชการที่ไม่เข้าลักษณะรายจ่ายหมวดอื่นๆ</t>
    </r>
  </si>
  <si>
    <r>
      <t>ประเภท</t>
    </r>
    <r>
      <rPr>
        <b/>
        <sz val="16"/>
        <color indexed="8"/>
        <rFont val="TH SarabunPSK"/>
        <family val="2"/>
      </rPr>
      <t xml:space="preserve">ค่าบำรุงรักษาและซ่อมแซม </t>
    </r>
  </si>
  <si>
    <r>
      <t>ประเภท</t>
    </r>
    <r>
      <rPr>
        <b/>
        <sz val="16"/>
        <color indexed="8"/>
        <rFont val="TH SarabunPSK"/>
        <family val="2"/>
      </rPr>
      <t>วัสดุไฟฟ้าและวิทยุ</t>
    </r>
  </si>
  <si>
    <r>
      <t>ประเภท</t>
    </r>
    <r>
      <rPr>
        <b/>
        <sz val="16"/>
        <color indexed="8"/>
        <rFont val="TH SarabunPSK"/>
        <family val="2"/>
      </rPr>
      <t>วัสดุงานบ้านงานครัว</t>
    </r>
  </si>
  <si>
    <t xml:space="preserve">ประเภทค่าอาหารเสริม(นม) </t>
  </si>
  <si>
    <r>
      <t>ประเภทวัสดุคอมพิวเตอร์</t>
    </r>
    <r>
      <rPr>
        <sz val="16"/>
        <color indexed="8"/>
        <rFont val="TH SarabunPSK"/>
        <family val="2"/>
      </rPr>
      <t xml:space="preserve"> </t>
    </r>
  </si>
  <si>
    <t>ประเภทค่าไฟฟ้า</t>
  </si>
  <si>
    <t>ประเภทค่าบริการไปรษณีย์</t>
  </si>
  <si>
    <t>ประเภทค่าบริการสื่อสารและโทรคมนาคม</t>
  </si>
  <si>
    <t>ประเภทอาคารต่างๆ</t>
  </si>
  <si>
    <r>
      <t>ประเภทเงินอุดหนุนส่วนราชการ</t>
    </r>
    <r>
      <rPr>
        <sz val="16"/>
        <color indexed="8"/>
        <rFont val="TH SarabunPSK"/>
        <family val="2"/>
      </rPr>
      <t xml:space="preserve"> </t>
    </r>
  </si>
  <si>
    <r>
      <t>ประเภท</t>
    </r>
    <r>
      <rPr>
        <b/>
        <sz val="16"/>
        <rFont val="TH SarabunPSK"/>
        <family val="2"/>
      </rPr>
      <t>วัสดุยานพาหนะและขนส่ง</t>
    </r>
  </si>
  <si>
    <t xml:space="preserve">ประเภทวัสดุวิทยาศาสตร์หรือการแพทย์ </t>
  </si>
  <si>
    <t>ประเภทครุภัณฑ์กีฬา</t>
  </si>
  <si>
    <t>ประเภทเงินอุดหนุนเอกชน</t>
  </si>
  <si>
    <t xml:space="preserve">ประเภทวัสดุเชื้อเพลิงและหล่อลื่น  </t>
  </si>
  <si>
    <t>ประเภทครุภัณฑ์คอมพิวเตอร์</t>
  </si>
  <si>
    <t>ประเภทค่าก่อสร้างสิ่งสาธารณูปโภค</t>
  </si>
  <si>
    <t>ประเภทเงินอุดหนุนส่วนราชการ</t>
  </si>
  <si>
    <t>ค่าก่อสร้างรั้วและประตู  อาคารศูนย์พัฒนาเด็กเล็กบ้านโคกสูง หมู่ที่ 3</t>
  </si>
  <si>
    <t xml:space="preserve">          เพื่อจ่ายเป็นค่าก่อสร้างรั้วประตู  อาคารศูนย์พัฒนาเด็กเล็ก  ตามแบบและรายละเอียดที่เทศบาลตำบลชุมพลกำหนด  (ตามแผนพัฒนาปี 2559-2561 หน้า 88) </t>
  </si>
  <si>
    <r>
      <t>ประเภท</t>
    </r>
    <r>
      <rPr>
        <b/>
        <sz val="16"/>
        <color theme="1"/>
        <rFont val="TH SarabunPSK"/>
        <family val="2"/>
      </rPr>
      <t>วัสดุงานบ้านงานครัว</t>
    </r>
  </si>
  <si>
    <t>ประเภทวัสดุเครี่องแต่งกาย</t>
  </si>
  <si>
    <r>
      <t>ประเภทรายจ่ายเกี่ยวเนื่องกับการปฏิบัติราชการที่ไม่เข้าลักษณะรายจ่ายหมวดอื่น</t>
    </r>
    <r>
      <rPr>
        <sz val="15.5"/>
        <rFont val="TH SarabunPSK"/>
        <family val="2"/>
      </rPr>
      <t xml:space="preserve">ๆ </t>
    </r>
  </si>
  <si>
    <r>
      <t>ประเภท</t>
    </r>
    <r>
      <rPr>
        <b/>
        <sz val="16"/>
        <color theme="1"/>
        <rFont val="TH SarabunPSK"/>
        <family val="2"/>
      </rPr>
      <t>รายจ่ายเพื่อให้ได้มาซึ่งบริการ</t>
    </r>
  </si>
  <si>
    <r>
      <t>ประเภท</t>
    </r>
    <r>
      <rPr>
        <b/>
        <sz val="16"/>
        <color theme="1"/>
        <rFont val="TH SarabunPSK"/>
        <family val="2"/>
      </rPr>
      <t>ค่าบำรุงรักษาและซ่อมแซม</t>
    </r>
  </si>
  <si>
    <r>
      <t>ประเภท</t>
    </r>
    <r>
      <rPr>
        <b/>
        <sz val="16"/>
        <color theme="1"/>
        <rFont val="TH SarabunPSK"/>
        <family val="2"/>
      </rPr>
      <t>วัสดุวิทยาศาสตร์หรือการแพทย์</t>
    </r>
  </si>
  <si>
    <r>
      <t>ประเภท</t>
    </r>
    <r>
      <rPr>
        <b/>
        <sz val="16"/>
        <color theme="1"/>
        <rFont val="TH SarabunPSK"/>
        <family val="2"/>
      </rPr>
      <t>วัสดุอื่นๆ</t>
    </r>
  </si>
  <si>
    <t>(ตามแผนพัฒนาสามปี 2559-2561 หน้า 129)</t>
  </si>
  <si>
    <t xml:space="preserve">   เพื่อจ่ายเป็นค่าจัดซื้อเครื่องคอมพิวเตอร์สำหรับงานประมวลผล แบบที่ 2*(จอขนาดไม่น้อยกว่า18.5 นิ้ว)  จำนวน 1 ชุด  รายละเอียดตามเกณฑ์ราคากลางและคุณลักษณะพื้นฐานครุภัณฑ์คอมพิวเตอร์ตามที่กระทรวงเทคโนโลยีสารสนเทศและการสื่อสารกำหนด (ตามแผนพัฒนาสามปี 2559-2561 หน้า 129)</t>
  </si>
  <si>
    <t xml:space="preserve">เครื่องคอมพิวเตอรสําหรับงานประมวลผล แบบที่ 2 </t>
  </si>
  <si>
    <t xml:space="preserve">เครื่องพิมพแบบฉีดหมึก(INKJET Printer) สําหรับกระดาษขนาด A3 </t>
  </si>
  <si>
    <t xml:space="preserve">   เพื่อจ่ายเป็นค่าจัดซื้อเครื่องพิมพแบบฉีดหมึก(INKJET Printer) สําหรับกระดาษขนาด A3   จำนวน 1 ชุด รายละเอียดตามเกณฑ์ราคากลางและคุณลักษณะพื้นฐานครุภัณฑ์คอมพิวเตอร์ตามที่กระทรวงเทคโนโลยีสารสนเทศและการสื่อสารกำหนด (ตามแผนพัฒนาสามปี 2559-2561 หน้า 129)</t>
  </si>
  <si>
    <t xml:space="preserve">          สำหรับจ่ายเป็นเงินเพิ่มค่าครองชีพชั่วคราว  ฯลฯ แก่พนักงานเทศบาล ตั้งจ่ายจากเงินรายได้ </t>
  </si>
  <si>
    <t xml:space="preserve">          สำหรับจ่ายเป็นเงินเพิ่มค่าครองชีพชั่วคราว ฯลฯ แก่พนักงานเทศบาล ตั้งจ่ายจากเงินรายได้ </t>
  </si>
  <si>
    <t xml:space="preserve">          สำหรับจ่ายเป็นเงินเพิ่มค่าครองชีพชั่วคราว  เงินเพิ่มพิเศษสำหรับการสู้รบ (พ.ส.ร.) ตั้งจ่ายจากเงินรายได้</t>
  </si>
  <si>
    <t xml:space="preserve">               สำหรับจ่ายเป็นค่าจัดซื้อเตียงนอนสำหรับผู้ป่วยมีล้อเข็น  โครงทำจากโลหะปลอดสนิม มีความแข็งแรง สามารถเข็นขึ้นรถพยาบาลได้ง่ายโดยใช้เจ้าหน้าที่คนเดียว  จำนวน 1  เตียง  (ตามแผนพัฒนาปี 2559-2561 หน้า 112)</t>
  </si>
  <si>
    <t xml:space="preserve">          สำหรับจ่ายเป็นค่าแบตเตอรี่ ยางนอก ยางใน สายไมล์ น้ำมันเบรก อะไหล่อื่นๆ ที่เกี่ยวข้องกับวัสดุยานพาหนะและขนส่ง สำหรับรถกู้ชีพฉุกเฉิน  ฯลฯ รวมถึงการบำรุงรักษาหรือซ่อมแซมทรัพย์สิน</t>
  </si>
  <si>
    <t xml:space="preserve">          สำหรับจ่ายเป็นค่าถ่ายเอกสาร ค่าเย็บหนังสือหรือเข้าปก ค่าโฆษณาและเผยแพร่ ค่าจ้างเหมาบริการต่าง ๆ ในงานสาธารณสุข   ฯลฯ </t>
  </si>
  <si>
    <t>โครงการพัฒนาเครือข่ายและส่งเสริมการมีส่วนร่วมของชุมชน</t>
  </si>
  <si>
    <t xml:space="preserve">          สำหรับเป็นค่าวิทยากร ค่าอาหารและเครื่องดื่ม ค่าวัสดุอุปกรณ์ และค่าใช้จ่ายอื่นๆ เพื่อดำเนินโครงการพัฒนาเครือข่ายและส่งเสริมการมีส่วนร่วมของชุมชน"อสม.กู้ชีพชุมพลช่วยเหลือตนเอง"  (ตามแผนพัฒนาปี 2559-2561 หน้า 116)</t>
  </si>
  <si>
    <t xml:space="preserve">          สำหรับเป็นค่าใช้จ่ายในการจ้างเหมาบริการ ค่าวิทยากร ค่าอาหารและเครื่องดื่ม ค่าวัสดุอุปกรณ์ ในการจัดฝึกทบทวนให้ความรู้แก่ อปพร.   (ตามแผนพัฒนาปี 2559-2561 หน้า 114 )  </t>
  </si>
  <si>
    <t xml:space="preserve">          สำหรับจ่ายเป็นค่าถ่ายเอกสาร ค่าเย็บหนังสือหรือเข้าปก ค่าโฆษณาและเผยแพร่ ค่าจ้างเหมาบริการต่าง ๆ ในงานเกี่ยวกับการรักษาความสงบภายใน  ฯลฯ </t>
  </si>
  <si>
    <t xml:space="preserve">ค่าจัดซื้อกล้องโทรทัศน์วงจรปิดชนิดอนาล๊อก แบบมุมมองคงที่ </t>
  </si>
  <si>
    <t xml:space="preserve">ค่าจัดซื้ออุปกรณ์บันทึกภาพแบบดิจิทัล </t>
  </si>
  <si>
    <t xml:space="preserve">          ประมาณการรายจ่าย รวมทั้งสิ้น   34,841,700 บาท จ่ายจากรายได้จัดเก็บเอง    หมวดภาษีจัดสรร และหมวดเงินอุดหนุนทั่วไป   แยกเป็น</t>
  </si>
  <si>
    <t xml:space="preserve">          เพื่อชำระหนี้เงินต้น กสท. ปีที่ 3  เพื่อก่อสร้างอาคารสำนักงานเทศบาลตำบลชุมพล ตามสัญญาเลขที่ 1108/115/2555 ลงวันที่  25  เมษายน  2555  </t>
  </si>
  <si>
    <t xml:space="preserve">          สำหรับจ่ายเป็นค่าจัดซื้อวัสดุ ค่าจ้างเหมาบริการ ค่าอาหาร ฯลฯ โครงการคัดเลือกเด็กดีศรีท้องถิ่นในพื้นที่เทศบาลตำบลชุมพล (ตามแผนพัฒนาปี 2559-2561 หน้า 87)</t>
  </si>
  <si>
    <t xml:space="preserve">เครื่องออกกำลังกายแขน  </t>
  </si>
  <si>
    <t xml:space="preserve"> เตียงนอนสำหรับผู้ป่วยแบบมีล้อเข็น  </t>
  </si>
  <si>
    <t xml:space="preserve">เครื่องบริหารลดหน้าท้อง </t>
  </si>
  <si>
    <t>เครื่องบริหารหัวไหล่</t>
  </si>
  <si>
    <t>เครื่องบริหารข้อเข่าจักรยานล้อเหล็ก</t>
  </si>
  <si>
    <t>เครื่องบริหารแขนและหน้าอก</t>
  </si>
  <si>
    <t xml:space="preserve">          สำหรับจ่ายเป็นค่าก่อสร้างถนนคอนกรีตเสริมเหล็ก สายหน้าค่าย-โคกบาก หมู่ที่ 7 ตำบลชุมพล อำเภอศรีนครินทร์ ขนาดกว้าง 5 เมตร ยาว 150 เมตร หนา 0.15 เมตร พื้นที่รวมไม่น้อยกว่า 750 ตารางเมตร  พร้อมไหล่ทางวัสดุคัดเลือกข้างละ 0.50 เมตร (ตามแผนพัฒนาปี 2559-2561 หน้า 129)</t>
  </si>
  <si>
    <t xml:space="preserve">          สำหรับเป็นค่าจัดซื้อวัสดุ ค่าจ้างเหมาบริการ ค่าอาหาร  ฯลฯ เพื่อดำเนินงานตามโครงการจัดงานแสดงสินค้าฯ (ตามแผนพัฒนาปี 2559-2561 หน้า 119)</t>
  </si>
  <si>
    <t xml:space="preserve">          สำหรับจ่ายเป็นค่าจัดซื้อวัสดุ ค่าจ้างเหมาบริการ ค่าอาหาร ค่าตอบแทน  ค่าสถานที่ ค่าของขวัญของรางวัล ฯลฯ โครงการจัดการแข่งขันกีฬาประเพณีต้าน    ยาเสพติดประจำปี 2559  (ตามแผนพัฒนาปี 2559-2561 หน้า 102)</t>
  </si>
  <si>
    <t xml:space="preserve">          สำหรับจ่ายเป็นค่าจัดซื้อวัสดุ ค่าจ้างเหมาบริการ ค่าอาหาร ค่าของขวัญของรางวัล,เงินรางวัลการแสดงฯลฯ โครงการจัดการแข่งขันกีฬาหน่วยงานศรีนครินทร์สัมพันธ์ ประจำปี 2559 ตั้งจ่ายจากเงินอุดหนุนทั่วไป (ตามแผนพัฒนาปี 2559-2561 หน้า 103)</t>
  </si>
  <si>
    <t xml:space="preserve">          สำหรับจ่ายเป็นค่าจัดซื้อวัสดุ ค่าจ้างเหมาบริการ ค่าอาหาร ค่าวิทยากร ฯลฯ ในการให้ความรู้แก่ผู้ประกอบกิจการอันเป็นอันตรายต่อสุขภาพ   (ตามแผนพัฒนาปี 2559-2561 หน้า 126) </t>
  </si>
  <si>
    <t>ประเภทครุภัณฑ์วิทยาศาสตร์หรือการแพทย์</t>
  </si>
  <si>
    <t xml:space="preserve">          สำหรับจ่ายเป็นเงินประจำตำแหน่งผู้อำนวยการกองช่าง ตั้งจ่ายจากเงินรายได้ </t>
  </si>
  <si>
    <t>ประเภทสำรองจ่าย</t>
  </si>
  <si>
    <t>ประเภทเบี้ยยังชีพผู้ป่วยเอดส์</t>
  </si>
  <si>
    <t>ประเภทครุภัณฑ์ไฟฟ้าและวิทยุ</t>
  </si>
  <si>
    <t xml:space="preserve">          สำหรับจ่ายเป็นเงินเดือนให้แก่พนักงานเทศบาล พร้อมเงินปรับปรุงเงินเดือนจำนวน 8 อัตรา  ตั้งจ่ายจากเงินรายได้ </t>
  </si>
  <si>
    <t xml:space="preserve">          สำหรับเป็นค่าใช้จ่ายในการดำเนินและบริหารจัดการศูนย์รวมข้อมูลข่าวสารจัดซื้อจัดจ้างขององค์กรปกครองส่วนท้องถิ่นระดับอำเภอ                    อำเภอศรีนครินทร์ โดยเทศบาลตำบลชุมพลทำหน้าที่บริหารจัดการและดำเนินการให้เป็นไปตามระเบียบกระทรวงมหาดไทยว่าด้วยการพัสดุของ หน่วยบริหารราชการส่วนท้องถิ่น พ.ศ. 2535 แก้ไขเพิ่มเติม (ฉบับที่ 9) พ.ศ. 2553 </t>
  </si>
  <si>
    <t>โครงการบริหารจัดการศูนย์รวมข้อมูลข่าวสารการจัดซื้อจัดจ้างขององค์กรปกครองส่วนท้องถิ่นระดับอำเภอ อำเภอศรีนครินทร์ ประจำปีงบประมาณ 2559</t>
  </si>
  <si>
    <t xml:space="preserve">         สำหรับเป็นค่าใช้จ่ายในการจัดฝึกอบรมจัดตั้ง อปพร.(เพิ่มเติม)   ค่าลงทะเบียน ในการจัดส่ง อปพร.ไปฝึกกับหน่วยงานอื่น  (ตามแผนพัฒนาปี 2559-2561  หน้า 115)</t>
  </si>
  <si>
    <t xml:space="preserve">          เพื่อจ่ายเป็นเงินอุดหนุนภารกิจด้านการศึกษาเป็นอาหารกลางวันโรงเรียนวัดทุ่งยาว (สิริราษฎร์สามัคคี) สังกัดสำนักงานคณะกรรมการการศึกษาขั้นพื้นฐานในเขตเทศบาลตำบลชุมพล ตามจำนวนเด็กที่แต่ละโรงเรียน รายงานขอเบิกตามหลักเกณฑ์ฯ คนละ 20 บาท จำนวน 200 วัน (ตามแผนพัฒนาปี 2559-2561 หน้า 84)</t>
  </si>
  <si>
    <t xml:space="preserve">          เพื่อจ่ายเป็นเงินอุดหนุนภารกิจด้านการศึกษาเป็นอาหารกลางวันโรงเรียนบ้านควนดินสอง (กรป.กลางอุปถัมภ์) สังกัดสำนักงานคณะกรรมการการศึกษาขั้นพื้นฐานในเขตเทศบาลตำบลชุมพล ตามจำนวนเด็กที่แต่ละโรงเรียน รายงานขอเบิกตามหลักเกณฑ์ฯ คนละ 20 บาท จำนวน 200 วัน (ตามแผนพัฒนาปี 2559-2561 หน้า 84)</t>
  </si>
  <si>
    <t xml:space="preserve">          เพื่อจ่ายเป็นเงินอุดหนุนภารกิจด้านการศึกษาเป็นอาหารกลางวันโรงเรียนบ้านขัน สังกัดสำนักงานคณะกรรมการการศึกษาขั้นพื้นฐานในเขตเทศบาลตำบลชุมพล ตามจำนวนเด็กที่แต่ละโรงเรียน รายงานขอเบิกตามหลักเกณฑ์ฯ คนละ 20 บาท จำนวน 200 วัน (ตามแผนพัฒนาปี 2559-2561 หน้า 84)</t>
  </si>
  <si>
    <t xml:space="preserve">          เพื่อจ่ายเป็นเงินอุดหนุนภารกิจด้านการศึกษาเป็นอาหารกลางวันโรงเรียนอนุบาลศรีนครินทร์ สังกัดสำนักงานคณะกรรมการการศึกษาขั้นพื้นฐานในเขตเทศบาลตำบลชุมพล ตามจำนวนเด็กที่แต่ละโรงเรียน รายงานขอเบิกตามหลักเกณฑ์ฯ คนละ 20 บาท จำนวน 200 วัน (ตามแผนพัฒนาปี 2559-2561 หน้า 84)</t>
  </si>
  <si>
    <t>โครงการส่งเสริมบทบาทหน้าที่ของพ่อแม่</t>
  </si>
  <si>
    <t>ประเภทวัสดุกีฬา</t>
  </si>
  <si>
    <t>ด้านบริการชุมชนและสังคม</t>
  </si>
  <si>
    <t>แผนงานงบกลาง</t>
  </si>
  <si>
    <t>งานที่ทำ</t>
  </si>
  <si>
    <t>1. บริหารงานเกี่ยวกับการชำระหนี้เงินกู้และดอกเบี้ย</t>
  </si>
  <si>
    <t>2. บริหารงานตามข้อผูกพันที่มีกฎหมายหรือผูกพันไว้กับหน่วยงานหรือบุคคลภายนอก</t>
  </si>
  <si>
    <t>3. ตั้งเงินสำรองจ่ายไว้ใช้จ่ายในกิจการที่ไม่สามารถคาดการได้ล่วงหน้า</t>
  </si>
  <si>
    <t>4. บำเหน็จ/บำนาญ</t>
  </si>
  <si>
    <t>หน่วยงานที่รับผิดชอบ</t>
  </si>
  <si>
    <t>1. สำนักปลัด</t>
  </si>
  <si>
    <t>ด้านบริหารทั่วไป</t>
  </si>
  <si>
    <t>1. งานบริหารงานบุคคล ได้แก่ งานพัฒนาบุคลากร การฝึกอบรม สัมมนาพนักงานเทศบาล งานบรรจุแต่งตั้งโอน (ย้าย) และเลื่อนระดับ ฯลฯ</t>
  </si>
  <si>
    <t>2. งานบริหารทั่วไป ได้แก่ จัดทำงบประมาณของงานธุรการ สำนักปลัดเทศบาล งานประชุมสภาเทศบาล งานประชุมคณะเทศมนตรี งานสารบรรณ จัดทำฎีกาเบิกจ่ายเงินทุกประเภท</t>
  </si>
  <si>
    <t>3. งานทะเบียนราษฎร งานการจัดเตรียมและดำเนินการเลือกตั้งการจัดทำบัญชีผู้มีสิทธิเลือกตั้ง งานปรับปรุงข้อมูลงานทะเบียนประวัติราษฎร และการรับแจ้งเกิด-ตาย การย้ายที่อยู่</t>
  </si>
  <si>
    <t>4. งานวิเคราะห์นโยบายและแผน จัดทำแผนพัฒนาเทศบาลประจำปี แผนปฏิบัติการต่างๆ ประสานแผน กับหน่วยงานของเทศบาลและหน่วยงานอื่นๆ ที่เกี่ยวข้อง ฯลฯ</t>
  </si>
  <si>
    <t>5. งานติดตามผลประเมินผลการดำเนินงานแผนพัฒนาเทศบาลประจำปี ติดตามรวบรวมข้อมูล ทั่วไปของเทศบาล ติดตามประเมินผลนโยบายสำคัญของทางราชการตามที่ได้สั่งการ ฯลฯ</t>
  </si>
  <si>
    <t>6. งานนิติการ ดำเนินการสอบสวน เสนอความเห็นและวินิจฉัยในด้านกฎหมาย ระเบียบข้อบังคับต่างๆ ดำเนินคดีเกี่ยวกับผู้ละเมิดเทศบัญญัติ ฯลฯ</t>
  </si>
  <si>
    <t>7. งานประชาสัมพันธ์ ดำเนินการปิดประกาศเผยแพร่ข่าวสารทางราชการ พิมพ์วารสารเผยแพร่ข่าวสารทางราชการ ฯลฯ</t>
  </si>
  <si>
    <t>8. งานงบประมาณ จัดทำเทศบัญญัติงบประมาณรายจ่ายประจำปีของเทศบาล</t>
  </si>
  <si>
    <t>9. งานบริหารงานคลัง จัดซื้อ-จัดจ้างทำฎีกาเบิกจ่ายเงิน ตรวจสอบเรื่องเงินบำเหน็จบำนาญ ตรวจสอบและรายงานทรัพย์สินประจำปี ดำเนินการต่างๆ ตามที่กำหนดไว้ในระเบียบกระทรวงมหาดไทย ว่าด้วยการพัสดุของหน่วยงานบริหารราชการส่วนท้องถิ่น จัดทำรายงานสถิติการคลัง การเงินและการบัญชี รวบรวมเอกสารทางการเงิน เพื่อเก็บไว้ให้ตรวจสอบภายในและทางสำนักงาน ตรวจเงินแผ่นดินตรวจสอบ</t>
  </si>
  <si>
    <t>10. งานพัฒนาและจัดเก็บรายได้ ดำเนินการวิเคราะห์ วิจัย และเสนอแนะเพื่อปรับปรุงการจัดเก็บภาษีอากร ค่าธรรมเนียมและการจัดหารายได้อื่นๆ ของเทศบาล งานจัดเก็บและรับชำระเงินรายได้ภาษีอากรค่าธรรมเนียม และรายได้อื่นทุกประเภท งานเร่งรัดตรวจสอบเก็บรักษาเอกสารและหลักฐานการเสียภาษี ค่าธรรมเนียมและรายได้อื่น งานจัดหาผลประโยชน์ในทรัพย์สินของเทศบาล</t>
  </si>
  <si>
    <t>11. งานแผนที่ภาษี งานทะเบียนทรัพย์สินและงานบริการข้อมูลแผนที่ภาษี และทะเบียนทรัพย์สินปรับปรุงแก้ไขแผนที่ภาษีแผนที่ภาษีและทะเบียนทรัพย์สิน ปรับข้อมูลภาษีโรงเรือนและที่ดิน ภาษีบำรุงท้องที่ ป้าย และข้อมูลประกอบกิจการการค้าต่างๆ จัดทำแผนที่ภาษีบำรุงท้องที่ ภาษีโรงเรือนและที่ดิน บันทึกข้อมูลทะเบียนทรัพย์สิน</t>
  </si>
  <si>
    <t>2. กองคลัง</t>
  </si>
  <si>
    <t>1. งานป้องกันและบรรเทาสาธารณภัย บริหารงานด้านธุรการทั่วไปเกี่ยวกับการป้องกันและบรรเทาสาธารณภัย จัดทำแผนป้องกันฝ่ายพลเรือน จัดทำป้องกันและระงับอัคคีภัย จัดทำแผนปฏิบัติการช่วยเหลือและป้องกันการเกิดอุทกภัย จัดทำแผนป้องกันและบรรเทาภัยจากภัยแล้ง ฝึกอบรมอาสาสมัครป้องกันฝ่ายพลเรือน (อปพร.)จัดหาเครื่องมือเครื่องใช้ในการป้องกันและบรรเทาสาธารณภัย</t>
  </si>
  <si>
    <t>ด้านบริการ ชุมชนและสังคม</t>
  </si>
  <si>
    <t>1. งานบริหารทั่วไปเกี่ยวกับการศึกษา งานส่งเสริมคุณภาพและมาตรฐานการศึกษา การจัดกิจกรรมส่งเสริมสุขภาพอนามัยให้กับเยาวชน และประชาชน การบริหารงานเกี่ยวกับงบประมาณ การบริหารงานเกี่ยวกับงานสารบรรณ</t>
  </si>
  <si>
    <t>2. การจัดการศึกษาระดับปฐมวัย</t>
  </si>
  <si>
    <t xml:space="preserve">3. งานกิจกรรมเด็ก เยาวชน จัดกิจกรรมส่งเสริมการเล่นกีฬา การออกกำลังกาย การส่งเสริมให้มีสุขภาพอนามัยให้กับเด็กเยาวชนและประชาชน การจัดกิจกรรมเพื่อเป็นสวัสดิการให้แก่พนักงานเทศบาล ประชาชน ได้ปฏิบัติตามจริยธรรมยึดถือหลักธรรมของศาสนา จัดกิจกรรมส่งเสริมให้เยาวชนและประชาชนมีความรู้ ความสามารถ ในการดำรงชีวิต การประกอบอาชีพแก่อัตภาพ จัดกิจกรรมส่งเสริมให้เยาวชนและประชาชนมีความรักท้องถิ่น ตลอดจนการปกครองในระบอบประชาธิปไตย </t>
  </si>
  <si>
    <t>4. งานจัดทำข้อมูลเกี่ยวกับสถิติเด็กปฐมวัย ครูผู้ดูแลเด็ก อาคารสถานที่ตรวจตราและสอดส่องสถานที่กฎหมายกำหนด สำรวจเด็กก่อนเกณฑ์ กณฑ์เด็กเข้าเรียน จัดทำรายงานการศึกษา ติดต่อ ประสานงานกับสถานศึกษา รายงานการโอนย้ายของเด็กนักเรียน</t>
  </si>
  <si>
    <t>1. กองการศึกษา</t>
  </si>
  <si>
    <t>1. งานส่งเสริมสุขภาพ มีหน้าที่เกี่ยวกับ การจัดบริการสาธารณสุขเพื่อพัฒนาคุณภาพชีวิตประชาชนอย่างต่อเนื่อง</t>
  </si>
  <si>
    <t>2. งานป้องกันและควบคุมโรคติดต่อ มีหน้าที่เกี่ยวกับการป้องกันและเสริมสร้างภูมิคุ้มกันโรค งานควบคุมแมลงและพาหนะนำโรค งานควบคุมป้องกันโรคติดต่อ การติดยาและสารเสพติด</t>
  </si>
  <si>
    <t>3. งานอนามัยสิ่งแวดล้อม มีหน้าที่เกี่ยวกับ งานควบคุมด้านสิ่งแวดล้อม งานควบคุมการประกอบการค้าที่น่ารังเกียจหรืออาจจะเป็นอันตรายต่อสุขภาพ งานป้องกันควบคุมแก้ไขเหตุรำคาญและมลภาวะ</t>
  </si>
  <si>
    <t xml:space="preserve">4. งานจัดกิจกรรมส่งเสริมการเล่นกีฬา การออกกำลังกาย การส่งเสริมให้มีสุขภาพอนามัยให้กับเด็กเยาวชนและประชาชน </t>
  </si>
  <si>
    <t>1. งานบริหารสวัสดิการสังคม ดำเนินการเกี่ยวกับงานธุรการ งานสารบรรณ งานดูแลจัดเตรียมประสานงานติดต่อและอำนวยความสะดวกในด้านต่างๆ</t>
  </si>
  <si>
    <t>2. การจัดทำโครงการช่วยเหลือสงเคราะห์ชุมชนและผู้ด้อยโอกาส ฯลฯ ติดต่อประสานงานและร่วมมือกับหน่วยงานต่างๆ เพื่อบริการขั้นพื้นฐานแก่ชุมชน จัดกิจกรรมส่งเสริมให้เยาวชนและประชาชนมีความรักชุมชนและท้องถิ่น ตลอดจนมีส่วนร่วมในการพัฒนาชุมชนและการปกครองในระบอบประชาธิปไตย</t>
  </si>
  <si>
    <t>3. งานสังคมสงเคราะห์ สงเคราะห์ประชาชนผู้ทุกข์ยากขาดแคลนไร้ที่พึ่ง สงเคราะห์ผู้ประสบภัยพิบัติต่างๆ สงเคราะห์คนชรา คนพิการและทุพพลภาพ สงเคราะห์ครอบครัวและเผยแพร่ความรู้เกี่ยวกับการดำเนินชีวิตในครอบครัว ส่งเสริมสวัสดิการสตรีและสงเคราะห์หญิงบางประเภท ประสานและร่วมมือกับหน่วยงานที่เกี่ยวข้องเพื่อการสังคมสงเคราะห์ สนับสนุนเป็นค่าจัดซื้อวัสดุต่างๆ เพื่อนำไปแจกจ่ายให้แก่ราษฎรในเขตเทศบาลตามโครงการช่วยเหลือประชาชน</t>
  </si>
  <si>
    <t>1. งานวิศวกรรมดำเนินการบริหารงานตรวจสอบโครงสร้าง ด้านวิศวกรรมและสำรวจการควบคุมการก่อสร้าง การตรวจสอบการก่อสร้าง</t>
  </si>
  <si>
    <t>2. งานสถานที่และไฟฟ้าสาธารณะ ดำเนินงานให้บริการไฟฟ้าสาธารณะแก่ประชาชนในด้านการติดตั้งซ่อมแซมไฟฟ้าสาธารณะและแสงสว่าง</t>
  </si>
  <si>
    <t>3. บำรุงรักษาสถานที่พักผ่อนหย่อนใจ งานประดับตกแต่งสถานที่อาคารเกี่ยวกับการใช้ต่างๆ</t>
  </si>
  <si>
    <t>4. งานสาธารณูปโภคดำเนินการปรับปรุงซ่อมแซมถนน ตรอก ซอย และสะพาน ให้บริการแก่ประชาชนในการแก้ไขปัญหา บรรเทาความเดือดร้อนในการสัญจรบนถนนและทางเท้า ก่อสร้างปรับปรุงถนนในเขตเทศบาล</t>
  </si>
  <si>
    <t>5. งานกำจัดขยะมูลฝอยและสิ่งปฏิกูล ดำเนินการกำจัดมูลฝอยและควบคุมสถานที่กำจัดมูลฝอย กำจัดสิ่งปฏิกูล</t>
  </si>
  <si>
    <t>6. งานเก็บรวบรวมขยะมูลฝอย งานขนถ่ายขยะมูลฝอย</t>
  </si>
  <si>
    <t>1. กองช่าง</t>
  </si>
  <si>
    <t>2. สำนักปลัด</t>
  </si>
  <si>
    <t>1. การจัดตั้งประชาคม การประชาสัมพันธ์ การจัดเก็บข้อมูลพื้นฐาน</t>
  </si>
  <si>
    <t xml:space="preserve">2. การรณรงค์กิจกรรมเพื่อให้เกิดการ ร่วมคิด ร่วมทำ ร่วมแก้ไขปัญหาชุมชน เช่น โรคเอดส์ ยาเสพติด อาชญากรรม ฯลฯ  จัดกิจกรรมส่งเสริมให้เยาวชนและประชาชนมีความรักชุมชนและท้องถิ่น </t>
  </si>
  <si>
    <t>3. การรณรงค์กิจกรรมที่ให้ประชาชนเข้ามามีส่วนร่วม เพื่อยกระดับคุณภาพชีวิต เช่นการส่งเสริมอาชีพ การส่งเสริมสุขภาพอนามัย สงเคราะห์ประชาชนผู้ด้อยโอกาส</t>
  </si>
  <si>
    <t>1. การจัดกิจกรรมทางศาสนาและประเพณีในวันสำคัญต่างๆ</t>
  </si>
  <si>
    <t>2. ส่งเสริมกีฬาและนันทนาการ สำหรับเด็กเยาวชนและประชาชน</t>
  </si>
  <si>
    <t>3. การอนุรักษ์วัฒนธรรม วิถีชีวิต ประเพณีท้องถิ่น</t>
  </si>
  <si>
    <t>4. การอนุรักษ์โบราณสถาน โบราณวัตถุ และงานศิลป์</t>
  </si>
  <si>
    <t>5. การอนุรักษ์ภูมิปัญญาชาวบ้าน  การปลูกจิตสำนึก</t>
  </si>
  <si>
    <t>ด้านการเศรษฐกิจ</t>
  </si>
  <si>
    <t>1. วางแผนส่งเสริมการเกษตร</t>
  </si>
  <si>
    <t>2. งานวิชาการให้บริการด้านวิชาการเกษตร สวัสดิการการเกษตร</t>
  </si>
  <si>
    <t>3. ส่งเสริมความรู้การเกษตร ปลูกพืชผัก สวนครัว ผลไม้ ฯลฯ</t>
  </si>
  <si>
    <t>1. สำนักปลัดเทศบาล</t>
  </si>
  <si>
    <t>แผนการพาณิชย์</t>
  </si>
  <si>
    <t>1. งานผลิตกิจการประปา</t>
  </si>
  <si>
    <t>2. งานจำหน่ายและบริการ กิจการประปา</t>
  </si>
  <si>
    <t>3. งานมาตรวัดน้ำ</t>
  </si>
  <si>
    <t>โครงการจัดกิจกรรมวัน อปพร.</t>
  </si>
  <si>
    <t xml:space="preserve">          สำหรับจ่ายเป็นค่าอาหาร อาหารว่างและเครื่องดื่ม ค่าจัดสถานที่และค่าวัสดุ ในการจัดกิจกรรมวัน อปพร.  (ตามแผนพัฒนาปี 2559-2561 หน้า 111)</t>
  </si>
  <si>
    <t xml:space="preserve">          สำหรับจ่ายเป็นค่าตอบแทนพนักงานเทศบาลลูกจ้างประจำ พนักงานจ้าง ที่ปฏิบัติงานนอกเวลาราชการ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</si>
</sst>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7"/>
      <name val="TH SarabunPSK"/>
      <family val="2"/>
    </font>
    <font>
      <sz val="11"/>
      <name val="TH SarabunPSK"/>
      <family val="2"/>
    </font>
    <font>
      <b/>
      <u/>
      <sz val="17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7"/>
      <name val="TH SarabunPSK"/>
      <family val="2"/>
    </font>
    <font>
      <b/>
      <sz val="17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7"/>
      <color theme="1"/>
      <name val="TH SarabunPSK"/>
      <family val="2"/>
    </font>
    <font>
      <b/>
      <sz val="16"/>
      <color theme="1"/>
      <name val="TH SarabunPSK"/>
      <family val="2"/>
    </font>
    <font>
      <sz val="17"/>
      <color theme="1"/>
      <name val="TH SarabunPSK"/>
      <family val="2"/>
    </font>
    <font>
      <sz val="11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5"/>
      <name val="TH SarabunPSK"/>
      <family val="2"/>
    </font>
    <font>
      <b/>
      <sz val="11"/>
      <name val="TH SarabunPSK"/>
      <family val="2"/>
    </font>
    <font>
      <b/>
      <sz val="11"/>
      <color theme="1"/>
      <name val="TH SarabunPSK"/>
      <family val="2"/>
    </font>
    <font>
      <b/>
      <sz val="17"/>
      <color theme="0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  <font>
      <sz val="25"/>
      <name val="TH SarabunPSK"/>
      <family val="2"/>
    </font>
    <font>
      <b/>
      <sz val="12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0"/>
      <color theme="1"/>
      <name val="TH SarabunPSK"/>
      <family val="2"/>
    </font>
    <font>
      <b/>
      <sz val="15.5"/>
      <color theme="1"/>
      <name val="TH SarabunPSK"/>
      <family val="2"/>
    </font>
    <font>
      <b/>
      <sz val="15.5"/>
      <color indexed="8"/>
      <name val="TH SarabunPSK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u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187" fontId="5" fillId="0" borderId="0" xfId="1" applyNumberFormat="1" applyFont="1" applyAlignment="1">
      <alignment horizontal="right" vertical="top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187" fontId="6" fillId="0" borderId="0" xfId="1" applyNumberFormat="1" applyFont="1"/>
    <xf numFmtId="187" fontId="5" fillId="0" borderId="0" xfId="1" applyNumberFormat="1" applyFont="1" applyAlignment="1">
      <alignment vertical="top" wrapText="1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right" vertical="top" wrapText="1"/>
    </xf>
    <xf numFmtId="3" fontId="12" fillId="0" borderId="0" xfId="0" applyNumberFormat="1" applyFont="1" applyAlignment="1">
      <alignment vertical="top" wrapText="1"/>
    </xf>
    <xf numFmtId="0" fontId="13" fillId="0" borderId="0" xfId="0" applyFont="1"/>
    <xf numFmtId="3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vertical="top" wrapText="1"/>
    </xf>
    <xf numFmtId="3" fontId="9" fillId="0" borderId="0" xfId="0" applyNumberFormat="1" applyFont="1"/>
    <xf numFmtId="3" fontId="5" fillId="0" borderId="0" xfId="0" applyNumberFormat="1" applyFont="1" applyAlignment="1">
      <alignment horizontal="right" vertical="top" wrapText="1"/>
    </xf>
    <xf numFmtId="3" fontId="3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6" fillId="0" borderId="0" xfId="0" applyFont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 vertical="top" wrapText="1"/>
    </xf>
    <xf numFmtId="187" fontId="12" fillId="0" borderId="0" xfId="1" applyNumberFormat="1" applyFont="1" applyAlignment="1">
      <alignment horizontal="right" vertical="top" wrapText="1"/>
    </xf>
    <xf numFmtId="187" fontId="12" fillId="0" borderId="0" xfId="1" applyNumberFormat="1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top" wrapText="1"/>
    </xf>
    <xf numFmtId="3" fontId="10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right" vertical="top" wrapText="1"/>
    </xf>
    <xf numFmtId="0" fontId="10" fillId="0" borderId="7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3" fontId="12" fillId="0" borderId="0" xfId="0" applyNumberFormat="1" applyFont="1"/>
    <xf numFmtId="0" fontId="10" fillId="0" borderId="0" xfId="0" applyFont="1" applyAlignment="1">
      <alignment horizontal="justify" vertical="top" wrapText="1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187" fontId="10" fillId="0" borderId="0" xfId="1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0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horizontal="right"/>
    </xf>
    <xf numFmtId="187" fontId="5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8" fillId="0" borderId="0" xfId="0" applyFont="1"/>
    <xf numFmtId="3" fontId="16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187" fontId="12" fillId="0" borderId="0" xfId="1" applyNumberFormat="1" applyFont="1" applyAlignment="1">
      <alignment horizontal="right"/>
    </xf>
    <xf numFmtId="0" fontId="10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87" fontId="6" fillId="0" borderId="0" xfId="0" applyNumberFormat="1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right"/>
    </xf>
    <xf numFmtId="0" fontId="9" fillId="0" borderId="0" xfId="0" applyFont="1" applyAlignment="1">
      <alignment horizontal="right" vertical="top" wrapText="1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horizontal="right" vertical="top" wrapText="1"/>
    </xf>
    <xf numFmtId="3" fontId="24" fillId="0" borderId="0" xfId="0" applyNumberFormat="1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5" fillId="0" borderId="0" xfId="0" applyFont="1" applyFill="1" applyAlignment="1">
      <alignment horizontal="justify" vertical="top" wrapText="1"/>
    </xf>
    <xf numFmtId="0" fontId="5" fillId="0" borderId="0" xfId="0" applyFont="1" applyFill="1" applyAlignment="1">
      <alignment horizontal="right" vertical="top" wrapText="1"/>
    </xf>
    <xf numFmtId="3" fontId="5" fillId="0" borderId="0" xfId="0" applyNumberFormat="1" applyFont="1" applyFill="1" applyAlignment="1">
      <alignment horizontal="righ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/>
    <xf numFmtId="0" fontId="12" fillId="0" borderId="0" xfId="0" applyFont="1" applyFill="1" applyAlignment="1">
      <alignment horizontal="justify" vertical="top" wrapText="1"/>
    </xf>
    <xf numFmtId="0" fontId="12" fillId="0" borderId="0" xfId="0" applyFont="1" applyFill="1" applyAlignment="1">
      <alignment horizontal="right" vertical="top" wrapText="1"/>
    </xf>
    <xf numFmtId="3" fontId="12" fillId="0" borderId="0" xfId="0" applyNumberFormat="1" applyFont="1" applyFill="1" applyAlignment="1">
      <alignment horizontal="right" vertical="top" wrapText="1"/>
    </xf>
    <xf numFmtId="0" fontId="2" fillId="0" borderId="0" xfId="0" applyFont="1"/>
    <xf numFmtId="3" fontId="5" fillId="0" borderId="0" xfId="0" applyNumberFormat="1" applyFont="1"/>
    <xf numFmtId="3" fontId="5" fillId="0" borderId="0" xfId="0" applyNumberFormat="1" applyFont="1" applyAlignment="1">
      <alignment vertical="top"/>
    </xf>
    <xf numFmtId="3" fontId="5" fillId="0" borderId="0" xfId="0" applyNumberFormat="1" applyFont="1" applyAlignment="1">
      <alignment horizontal="right" vertical="justify" wrapText="1"/>
    </xf>
    <xf numFmtId="0" fontId="26" fillId="0" borderId="0" xfId="0" applyFont="1"/>
    <xf numFmtId="0" fontId="2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3" fontId="5" fillId="0" borderId="0" xfId="0" applyNumberFormat="1" applyFont="1" applyAlignment="1"/>
    <xf numFmtId="0" fontId="29" fillId="0" borderId="0" xfId="0" applyFont="1" applyAlignment="1">
      <alignment horizontal="right"/>
    </xf>
    <xf numFmtId="0" fontId="29" fillId="0" borderId="0" xfId="0" applyFont="1"/>
    <xf numFmtId="49" fontId="6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31" fillId="0" borderId="0" xfId="0" applyFont="1"/>
    <xf numFmtId="43" fontId="31" fillId="0" borderId="0" xfId="1" applyFont="1"/>
    <xf numFmtId="0" fontId="31" fillId="0" borderId="17" xfId="0" applyFont="1" applyBorder="1"/>
    <xf numFmtId="0" fontId="31" fillId="0" borderId="12" xfId="0" applyFont="1" applyBorder="1"/>
    <xf numFmtId="0" fontId="31" fillId="0" borderId="19" xfId="0" applyFont="1" applyBorder="1" applyAlignment="1">
      <alignment wrapText="1"/>
    </xf>
    <xf numFmtId="187" fontId="3" fillId="0" borderId="19" xfId="1" applyNumberFormat="1" applyFont="1" applyBorder="1"/>
    <xf numFmtId="187" fontId="3" fillId="0" borderId="19" xfId="1" applyNumberFormat="1" applyFont="1" applyBorder="1" applyAlignment="1">
      <alignment horizontal="right"/>
    </xf>
    <xf numFmtId="187" fontId="21" fillId="0" borderId="19" xfId="1" applyNumberFormat="1" applyFont="1" applyBorder="1"/>
    <xf numFmtId="0" fontId="31" fillId="0" borderId="20" xfId="0" applyFont="1" applyBorder="1"/>
    <xf numFmtId="0" fontId="31" fillId="0" borderId="0" xfId="0" applyFont="1" applyBorder="1"/>
    <xf numFmtId="0" fontId="31" fillId="0" borderId="19" xfId="0" applyFont="1" applyBorder="1" applyAlignment="1">
      <alignment vertical="top" wrapText="1"/>
    </xf>
    <xf numFmtId="0" fontId="31" fillId="0" borderId="18" xfId="0" applyFont="1" applyBorder="1"/>
    <xf numFmtId="0" fontId="31" fillId="0" borderId="18" xfId="0" applyFont="1" applyBorder="1" applyAlignment="1">
      <alignment vertical="top"/>
    </xf>
    <xf numFmtId="0" fontId="31" fillId="0" borderId="0" xfId="0" applyFont="1" applyBorder="1" applyAlignment="1">
      <alignment vertical="top"/>
    </xf>
    <xf numFmtId="0" fontId="31" fillId="0" borderId="0" xfId="0" applyFont="1" applyBorder="1" applyAlignment="1">
      <alignment wrapText="1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Border="1"/>
    <xf numFmtId="0" fontId="31" fillId="0" borderId="20" xfId="0" applyFont="1" applyBorder="1" applyAlignment="1">
      <alignment vertical="top"/>
    </xf>
    <xf numFmtId="0" fontId="31" fillId="0" borderId="14" xfId="0" applyFont="1" applyBorder="1"/>
    <xf numFmtId="0" fontId="31" fillId="0" borderId="15" xfId="0" applyFont="1" applyBorder="1"/>
    <xf numFmtId="0" fontId="31" fillId="0" borderId="19" xfId="0" applyFont="1" applyBorder="1" applyAlignment="1">
      <alignment horizontal="left" wrapText="1"/>
    </xf>
    <xf numFmtId="0" fontId="31" fillId="0" borderId="21" xfId="0" applyFont="1" applyBorder="1" applyAlignment="1">
      <alignment wrapText="1"/>
    </xf>
    <xf numFmtId="187" fontId="21" fillId="0" borderId="0" xfId="1" applyNumberFormat="1" applyFont="1" applyBorder="1"/>
    <xf numFmtId="0" fontId="31" fillId="0" borderId="17" xfId="0" applyFont="1" applyBorder="1" applyAlignment="1">
      <alignment wrapText="1"/>
    </xf>
    <xf numFmtId="187" fontId="21" fillId="0" borderId="19" xfId="1" applyNumberFormat="1" applyFont="1" applyBorder="1" applyAlignment="1">
      <alignment horizontal="right"/>
    </xf>
    <xf numFmtId="0" fontId="31" fillId="0" borderId="19" xfId="0" applyFont="1" applyBorder="1"/>
    <xf numFmtId="0" fontId="31" fillId="0" borderId="19" xfId="0" applyFont="1" applyBorder="1" applyAlignment="1">
      <alignment horizontal="center" wrapText="1"/>
    </xf>
    <xf numFmtId="0" fontId="9" fillId="0" borderId="21" xfId="0" applyFont="1" applyBorder="1" applyAlignment="1">
      <alignment horizontal="left" wrapText="1"/>
    </xf>
    <xf numFmtId="187" fontId="32" fillId="0" borderId="19" xfId="1" applyNumberFormat="1" applyFont="1" applyBorder="1" applyAlignment="1">
      <alignment horizontal="right"/>
    </xf>
    <xf numFmtId="43" fontId="9" fillId="0" borderId="21" xfId="1" applyFont="1" applyBorder="1" applyAlignment="1">
      <alignment horizontal="left" wrapText="1"/>
    </xf>
    <xf numFmtId="43" fontId="33" fillId="0" borderId="21" xfId="1" applyFont="1" applyBorder="1" applyAlignment="1">
      <alignment horizontal="left" wrapText="1"/>
    </xf>
    <xf numFmtId="0" fontId="30" fillId="0" borderId="0" xfId="0" applyFont="1" applyBorder="1" applyAlignment="1">
      <alignment horizontal="center"/>
    </xf>
    <xf numFmtId="187" fontId="21" fillId="0" borderId="0" xfId="1" applyNumberFormat="1" applyFont="1"/>
    <xf numFmtId="187" fontId="3" fillId="0" borderId="0" xfId="1" applyNumberFormat="1" applyFont="1"/>
    <xf numFmtId="0" fontId="21" fillId="0" borderId="0" xfId="0" applyFont="1"/>
    <xf numFmtId="49" fontId="12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horizontal="right" vertical="top" wrapText="1"/>
    </xf>
    <xf numFmtId="187" fontId="31" fillId="0" borderId="0" xfId="1" applyNumberFormat="1" applyFont="1"/>
    <xf numFmtId="187" fontId="31" fillId="0" borderId="19" xfId="1" applyNumberFormat="1" applyFont="1" applyBorder="1"/>
    <xf numFmtId="187" fontId="3" fillId="0" borderId="0" xfId="1" applyNumberFormat="1" applyFont="1" applyAlignment="1">
      <alignment horizontal="right"/>
    </xf>
    <xf numFmtId="187" fontId="31" fillId="0" borderId="19" xfId="1" applyNumberFormat="1" applyFont="1" applyBorder="1" applyAlignment="1">
      <alignment horizontal="right"/>
    </xf>
    <xf numFmtId="187" fontId="3" fillId="3" borderId="19" xfId="1" applyNumberFormat="1" applyFont="1" applyFill="1" applyBorder="1" applyAlignment="1">
      <alignment horizontal="right"/>
    </xf>
    <xf numFmtId="187" fontId="3" fillId="3" borderId="0" xfId="1" applyNumberFormat="1" applyFont="1" applyFill="1" applyBorder="1" applyAlignment="1">
      <alignment horizontal="right"/>
    </xf>
    <xf numFmtId="187" fontId="3" fillId="3" borderId="19" xfId="1" applyNumberFormat="1" applyFont="1" applyFill="1" applyBorder="1"/>
    <xf numFmtId="187" fontId="21" fillId="3" borderId="19" xfId="1" applyNumberFormat="1" applyFont="1" applyFill="1" applyBorder="1"/>
    <xf numFmtId="187" fontId="21" fillId="3" borderId="0" xfId="1" applyNumberFormat="1" applyFont="1" applyFill="1" applyBorder="1"/>
    <xf numFmtId="0" fontId="31" fillId="3" borderId="0" xfId="0" applyFont="1" applyFill="1"/>
    <xf numFmtId="187" fontId="21" fillId="3" borderId="0" xfId="1" applyNumberFormat="1" applyFont="1" applyFill="1"/>
    <xf numFmtId="187" fontId="3" fillId="3" borderId="0" xfId="1" applyNumberFormat="1" applyFont="1" applyFill="1"/>
    <xf numFmtId="187" fontId="32" fillId="3" borderId="0" xfId="1" applyNumberFormat="1" applyFont="1" applyFill="1" applyBorder="1" applyAlignment="1">
      <alignment horizontal="right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horizontal="justify" vertical="top" wrapText="1"/>
    </xf>
    <xf numFmtId="0" fontId="36" fillId="0" borderId="0" xfId="0" applyFont="1" applyAlignment="1">
      <alignment vertical="top" wrapText="1"/>
    </xf>
    <xf numFmtId="0" fontId="34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vertical="top" wrapText="1"/>
    </xf>
    <xf numFmtId="187" fontId="5" fillId="0" borderId="0" xfId="0" applyNumberFormat="1" applyFont="1" applyAlignment="1">
      <alignment vertical="top"/>
    </xf>
    <xf numFmtId="0" fontId="5" fillId="0" borderId="0" xfId="0" applyFont="1" applyAlignment="1">
      <alignment horizontal="right" vertical="top" wrapText="1"/>
    </xf>
    <xf numFmtId="0" fontId="3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2" fillId="2" borderId="9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12" fillId="2" borderId="6" xfId="0" applyFont="1" applyFill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2" fillId="0" borderId="9" xfId="0" applyFont="1" applyBorder="1" applyAlignment="1">
      <alignment horizontal="right" vertical="top" wrapText="1"/>
    </xf>
    <xf numFmtId="0" fontId="12" fillId="0" borderId="7" xfId="0" applyFont="1" applyBorder="1" applyAlignment="1">
      <alignment horizontal="right" vertical="top" wrapText="1"/>
    </xf>
    <xf numFmtId="0" fontId="12" fillId="2" borderId="1" xfId="0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right" vertical="top" wrapText="1"/>
    </xf>
    <xf numFmtId="0" fontId="12" fillId="2" borderId="9" xfId="0" applyFont="1" applyFill="1" applyBorder="1" applyAlignment="1">
      <alignment horizontal="right" wrapText="1"/>
    </xf>
    <xf numFmtId="0" fontId="12" fillId="2" borderId="7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5" fillId="0" borderId="0" xfId="0" applyFont="1" applyAlignment="1">
      <alignment horizontal="right" vertical="top" wrapText="1"/>
    </xf>
    <xf numFmtId="0" fontId="30" fillId="0" borderId="19" xfId="0" applyFont="1" applyBorder="1" applyAlignment="1">
      <alignment horizontal="center"/>
    </xf>
    <xf numFmtId="187" fontId="21" fillId="0" borderId="17" xfId="1" applyNumberFormat="1" applyFont="1" applyBorder="1" applyAlignment="1">
      <alignment horizontal="center" vertical="center" wrapText="1"/>
    </xf>
    <xf numFmtId="187" fontId="21" fillId="0" borderId="18" xfId="1" applyNumberFormat="1" applyFont="1" applyBorder="1" applyAlignment="1">
      <alignment horizontal="center" vertical="center" wrapText="1"/>
    </xf>
    <xf numFmtId="187" fontId="21" fillId="3" borderId="17" xfId="1" applyNumberFormat="1" applyFont="1" applyFill="1" applyBorder="1" applyAlignment="1">
      <alignment horizontal="center" vertical="center" wrapText="1"/>
    </xf>
    <xf numFmtId="187" fontId="21" fillId="3" borderId="18" xfId="1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right"/>
    </xf>
    <xf numFmtId="0" fontId="30" fillId="0" borderId="12" xfId="0" applyFont="1" applyBorder="1" applyAlignment="1">
      <alignment horizontal="right"/>
    </xf>
    <xf numFmtId="0" fontId="30" fillId="0" borderId="13" xfId="0" applyFont="1" applyBorder="1" applyAlignment="1">
      <alignment horizontal="right"/>
    </xf>
    <xf numFmtId="0" fontId="30" fillId="0" borderId="15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187" fontId="21" fillId="0" borderId="17" xfId="1" applyNumberFormat="1" applyFont="1" applyBorder="1" applyAlignment="1">
      <alignment horizontal="center" vertical="center"/>
    </xf>
    <xf numFmtId="187" fontId="21" fillId="0" borderId="18" xfId="1" applyNumberFormat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top" wrapText="1"/>
    </xf>
    <xf numFmtId="0" fontId="31" fillId="0" borderId="18" xfId="0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187" fontId="21" fillId="0" borderId="19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283</xdr:row>
      <xdr:rowOff>57150</xdr:rowOff>
    </xdr:from>
    <xdr:to>
      <xdr:col>14</xdr:col>
      <xdr:colOff>104775</xdr:colOff>
      <xdr:row>284</xdr:row>
      <xdr:rowOff>95250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334750" y="464715225"/>
          <a:ext cx="4286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  <xdr:twoCellAnchor>
    <xdr:from>
      <xdr:col>13</xdr:col>
      <xdr:colOff>361950</xdr:colOff>
      <xdr:row>308</xdr:row>
      <xdr:rowOff>57150</xdr:rowOff>
    </xdr:from>
    <xdr:to>
      <xdr:col>14</xdr:col>
      <xdr:colOff>104775</xdr:colOff>
      <xdr:row>309</xdr:row>
      <xdr:rowOff>95250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782550" y="109242225"/>
          <a:ext cx="428625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155</xdr:row>
      <xdr:rowOff>161925</xdr:rowOff>
    </xdr:from>
    <xdr:to>
      <xdr:col>7</xdr:col>
      <xdr:colOff>628650</xdr:colOff>
      <xdr:row>157</xdr:row>
      <xdr:rowOff>28575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5657850" y="123053475"/>
          <a:ext cx="4572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  <xdr:twoCellAnchor>
    <xdr:from>
      <xdr:col>13</xdr:col>
      <xdr:colOff>361950</xdr:colOff>
      <xdr:row>202</xdr:row>
      <xdr:rowOff>85725</xdr:rowOff>
    </xdr:from>
    <xdr:to>
      <xdr:col>14</xdr:col>
      <xdr:colOff>104775</xdr:colOff>
      <xdr:row>204</xdr:row>
      <xdr:rowOff>66675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963150" y="145094325"/>
          <a:ext cx="4286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  <xdr:twoCellAnchor>
    <xdr:from>
      <xdr:col>2</xdr:col>
      <xdr:colOff>771525</xdr:colOff>
      <xdr:row>137</xdr:row>
      <xdr:rowOff>295275</xdr:rowOff>
    </xdr:from>
    <xdr:to>
      <xdr:col>3</xdr:col>
      <xdr:colOff>342900</xdr:colOff>
      <xdr:row>139</xdr:row>
      <xdr:rowOff>28575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5657850" y="37099875"/>
          <a:ext cx="4572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  <xdr:twoCellAnchor>
    <xdr:from>
      <xdr:col>8</xdr:col>
      <xdr:colOff>333375</xdr:colOff>
      <xdr:row>181</xdr:row>
      <xdr:rowOff>57150</xdr:rowOff>
    </xdr:from>
    <xdr:to>
      <xdr:col>9</xdr:col>
      <xdr:colOff>76200</xdr:colOff>
      <xdr:row>182</xdr:row>
      <xdr:rowOff>219075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9277350" y="57178575"/>
          <a:ext cx="4286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  <xdr:twoCellAnchor>
    <xdr:from>
      <xdr:col>0</xdr:col>
      <xdr:colOff>0</xdr:colOff>
      <xdr:row>220</xdr:row>
      <xdr:rowOff>19050</xdr:rowOff>
    </xdr:from>
    <xdr:to>
      <xdr:col>4</xdr:col>
      <xdr:colOff>352425</xdr:colOff>
      <xdr:row>221</xdr:row>
      <xdr:rowOff>219075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0" y="79667100"/>
          <a:ext cx="65817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188</xdr:row>
      <xdr:rowOff>161925</xdr:rowOff>
    </xdr:from>
    <xdr:to>
      <xdr:col>7</xdr:col>
      <xdr:colOff>628650</xdr:colOff>
      <xdr:row>190</xdr:row>
      <xdr:rowOff>28575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458200" y="62255400"/>
          <a:ext cx="457200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  <xdr:twoCellAnchor>
    <xdr:from>
      <xdr:col>13</xdr:col>
      <xdr:colOff>361950</xdr:colOff>
      <xdr:row>235</xdr:row>
      <xdr:rowOff>85725</xdr:rowOff>
    </xdr:from>
    <xdr:to>
      <xdr:col>14</xdr:col>
      <xdr:colOff>104775</xdr:colOff>
      <xdr:row>237</xdr:row>
      <xdr:rowOff>66675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12763500" y="93592650"/>
          <a:ext cx="428625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  <xdr:twoCellAnchor>
    <xdr:from>
      <xdr:col>0</xdr:col>
      <xdr:colOff>0</xdr:colOff>
      <xdr:row>199</xdr:row>
      <xdr:rowOff>19050</xdr:rowOff>
    </xdr:from>
    <xdr:to>
      <xdr:col>0</xdr:col>
      <xdr:colOff>3781425</xdr:colOff>
      <xdr:row>199</xdr:row>
      <xdr:rowOff>523875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0" y="64560450"/>
          <a:ext cx="378142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771525</xdr:colOff>
      <xdr:row>170</xdr:row>
      <xdr:rowOff>295275</xdr:rowOff>
    </xdr:from>
    <xdr:to>
      <xdr:col>3</xdr:col>
      <xdr:colOff>342900</xdr:colOff>
      <xdr:row>172</xdr:row>
      <xdr:rowOff>28575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5695950" y="55987950"/>
          <a:ext cx="5334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  <xdr:twoCellAnchor>
    <xdr:from>
      <xdr:col>8</xdr:col>
      <xdr:colOff>333375</xdr:colOff>
      <xdr:row>214</xdr:row>
      <xdr:rowOff>57150</xdr:rowOff>
    </xdr:from>
    <xdr:to>
      <xdr:col>9</xdr:col>
      <xdr:colOff>76200</xdr:colOff>
      <xdr:row>215</xdr:row>
      <xdr:rowOff>219075</xdr:rowOff>
    </xdr:to>
    <xdr:sp macro="" textlink="">
      <xdr:nvSpPr>
        <xdr:cNvPr id="13" name="Text Box 7"/>
        <xdr:cNvSpPr txBox="1">
          <a:spLocks noChangeArrowheads="1"/>
        </xdr:cNvSpPr>
      </xdr:nvSpPr>
      <xdr:spPr bwMode="auto">
        <a:xfrm>
          <a:off x="9305925" y="78752700"/>
          <a:ext cx="428625" cy="466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164</xdr:row>
      <xdr:rowOff>85725</xdr:rowOff>
    </xdr:from>
    <xdr:to>
      <xdr:col>14</xdr:col>
      <xdr:colOff>104775</xdr:colOff>
      <xdr:row>166</xdr:row>
      <xdr:rowOff>66675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963150" y="142741650"/>
          <a:ext cx="4286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  <xdr:twoCellAnchor>
    <xdr:from>
      <xdr:col>7</xdr:col>
      <xdr:colOff>171450</xdr:colOff>
      <xdr:row>137</xdr:row>
      <xdr:rowOff>161925</xdr:rowOff>
    </xdr:from>
    <xdr:to>
      <xdr:col>7</xdr:col>
      <xdr:colOff>628650</xdr:colOff>
      <xdr:row>139</xdr:row>
      <xdr:rowOff>28575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486775" y="56740425"/>
          <a:ext cx="457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  <xdr:twoCellAnchor>
    <xdr:from>
      <xdr:col>7</xdr:col>
      <xdr:colOff>171450</xdr:colOff>
      <xdr:row>137</xdr:row>
      <xdr:rowOff>161925</xdr:rowOff>
    </xdr:from>
    <xdr:to>
      <xdr:col>7</xdr:col>
      <xdr:colOff>628650</xdr:colOff>
      <xdr:row>139</xdr:row>
      <xdr:rowOff>28575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8486775" y="56740425"/>
          <a:ext cx="457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124</xdr:row>
      <xdr:rowOff>28575</xdr:rowOff>
    </xdr:from>
    <xdr:to>
      <xdr:col>5</xdr:col>
      <xdr:colOff>400050</xdr:colOff>
      <xdr:row>125</xdr:row>
      <xdr:rowOff>152400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28975050"/>
          <a:ext cx="73342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361950</xdr:colOff>
      <xdr:row>142</xdr:row>
      <xdr:rowOff>57150</xdr:rowOff>
    </xdr:from>
    <xdr:to>
      <xdr:col>14</xdr:col>
      <xdr:colOff>104775</xdr:colOff>
      <xdr:row>144</xdr:row>
      <xdr:rowOff>38100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782550" y="34147125"/>
          <a:ext cx="42862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  <xdr:twoCellAnchor>
    <xdr:from>
      <xdr:col>0</xdr:col>
      <xdr:colOff>0</xdr:colOff>
      <xdr:row>124</xdr:row>
      <xdr:rowOff>28575</xdr:rowOff>
    </xdr:from>
    <xdr:to>
      <xdr:col>5</xdr:col>
      <xdr:colOff>400050</xdr:colOff>
      <xdr:row>125</xdr:row>
      <xdr:rowOff>152400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0" y="31061025"/>
          <a:ext cx="73342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361950</xdr:colOff>
      <xdr:row>142</xdr:row>
      <xdr:rowOff>57150</xdr:rowOff>
    </xdr:from>
    <xdr:to>
      <xdr:col>14</xdr:col>
      <xdr:colOff>104775</xdr:colOff>
      <xdr:row>144</xdr:row>
      <xdr:rowOff>38100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782550" y="36233100"/>
          <a:ext cx="42862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38</xdr:row>
      <xdr:rowOff>123825</xdr:rowOff>
    </xdr:from>
    <xdr:to>
      <xdr:col>13</xdr:col>
      <xdr:colOff>276225</xdr:colOff>
      <xdr:row>38</xdr:row>
      <xdr:rowOff>466725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8791575" y="4695825"/>
          <a:ext cx="4000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70</a:t>
          </a:r>
        </a:p>
      </xdr:txBody>
    </xdr:sp>
    <xdr:clientData/>
  </xdr:twoCellAnchor>
  <xdr:twoCellAnchor>
    <xdr:from>
      <xdr:col>8</xdr:col>
      <xdr:colOff>171450</xdr:colOff>
      <xdr:row>85</xdr:row>
      <xdr:rowOff>295275</xdr:rowOff>
    </xdr:from>
    <xdr:to>
      <xdr:col>8</xdr:col>
      <xdr:colOff>628650</xdr:colOff>
      <xdr:row>87</xdr:row>
      <xdr:rowOff>28575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657850" y="90297000"/>
          <a:ext cx="4572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  <xdr:twoCellAnchor>
    <xdr:from>
      <xdr:col>2</xdr:col>
      <xdr:colOff>714375</xdr:colOff>
      <xdr:row>85</xdr:row>
      <xdr:rowOff>238125</xdr:rowOff>
    </xdr:from>
    <xdr:to>
      <xdr:col>3</xdr:col>
      <xdr:colOff>209550</xdr:colOff>
      <xdr:row>87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657850" y="24355425"/>
          <a:ext cx="4572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  <xdr:twoCellAnchor>
    <xdr:from>
      <xdr:col>2</xdr:col>
      <xdr:colOff>714375</xdr:colOff>
      <xdr:row>89</xdr:row>
      <xdr:rowOff>238125</xdr:rowOff>
    </xdr:from>
    <xdr:to>
      <xdr:col>3</xdr:col>
      <xdr:colOff>209550</xdr:colOff>
      <xdr:row>91</xdr:row>
      <xdr:rowOff>9525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5657850" y="24498300"/>
          <a:ext cx="4572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  <xdr:twoCellAnchor>
    <xdr:from>
      <xdr:col>2</xdr:col>
      <xdr:colOff>714375</xdr:colOff>
      <xdr:row>87</xdr:row>
      <xdr:rowOff>238125</xdr:rowOff>
    </xdr:from>
    <xdr:to>
      <xdr:col>3</xdr:col>
      <xdr:colOff>209550</xdr:colOff>
      <xdr:row>89</xdr:row>
      <xdr:rowOff>9525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5657850" y="23469600"/>
          <a:ext cx="4572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  <xdr:twoCellAnchor>
    <xdr:from>
      <xdr:col>2</xdr:col>
      <xdr:colOff>714375</xdr:colOff>
      <xdr:row>89</xdr:row>
      <xdr:rowOff>238125</xdr:rowOff>
    </xdr:from>
    <xdr:to>
      <xdr:col>3</xdr:col>
      <xdr:colOff>209550</xdr:colOff>
      <xdr:row>91</xdr:row>
      <xdr:rowOff>9525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5657850" y="24498300"/>
          <a:ext cx="4572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130</xdr:row>
      <xdr:rowOff>28575</xdr:rowOff>
    </xdr:from>
    <xdr:to>
      <xdr:col>5</xdr:col>
      <xdr:colOff>400050</xdr:colOff>
      <xdr:row>131</xdr:row>
      <xdr:rowOff>152400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0" y="39471600"/>
          <a:ext cx="382905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361950</xdr:colOff>
      <xdr:row>148</xdr:row>
      <xdr:rowOff>57150</xdr:rowOff>
    </xdr:from>
    <xdr:to>
      <xdr:col>14</xdr:col>
      <xdr:colOff>104775</xdr:colOff>
      <xdr:row>150</xdr:row>
      <xdr:rowOff>38100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277350" y="53663850"/>
          <a:ext cx="4286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86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1419225</xdr:colOff>
      <xdr:row>3</xdr:row>
      <xdr:rowOff>590550</xdr:rowOff>
    </xdr:to>
    <xdr:cxnSp macro="">
      <xdr:nvCxnSpPr>
        <xdr:cNvPr id="2" name="ตัวเชื่อมต่อตรง 1"/>
        <xdr:cNvCxnSpPr/>
      </xdr:nvCxnSpPr>
      <xdr:spPr>
        <a:xfrm>
          <a:off x="0" y="485775"/>
          <a:ext cx="2371725" cy="1181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9525</xdr:rowOff>
    </xdr:from>
    <xdr:to>
      <xdr:col>2</xdr:col>
      <xdr:colOff>1419225</xdr:colOff>
      <xdr:row>19</xdr:row>
      <xdr:rowOff>590550</xdr:rowOff>
    </xdr:to>
    <xdr:cxnSp macro="">
      <xdr:nvCxnSpPr>
        <xdr:cNvPr id="3" name="ตัวเชื่อมต่อตรง 2"/>
        <xdr:cNvCxnSpPr/>
      </xdr:nvCxnSpPr>
      <xdr:spPr>
        <a:xfrm>
          <a:off x="0" y="6229350"/>
          <a:ext cx="2371725" cy="1181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9525</xdr:rowOff>
    </xdr:from>
    <xdr:to>
      <xdr:col>2</xdr:col>
      <xdr:colOff>1419225</xdr:colOff>
      <xdr:row>35</xdr:row>
      <xdr:rowOff>590550</xdr:rowOff>
    </xdr:to>
    <xdr:cxnSp macro="">
      <xdr:nvCxnSpPr>
        <xdr:cNvPr id="4" name="ตัวเชื่อมต่อตรง 3"/>
        <xdr:cNvCxnSpPr/>
      </xdr:nvCxnSpPr>
      <xdr:spPr>
        <a:xfrm>
          <a:off x="0" y="12677775"/>
          <a:ext cx="2371725" cy="1095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9525</xdr:rowOff>
    </xdr:from>
    <xdr:to>
      <xdr:col>2</xdr:col>
      <xdr:colOff>1419225</xdr:colOff>
      <xdr:row>55</xdr:row>
      <xdr:rowOff>590550</xdr:rowOff>
    </xdr:to>
    <xdr:cxnSp macro="">
      <xdr:nvCxnSpPr>
        <xdr:cNvPr id="5" name="ตัวเชื่อมต่อตรง 4"/>
        <xdr:cNvCxnSpPr/>
      </xdr:nvCxnSpPr>
      <xdr:spPr>
        <a:xfrm>
          <a:off x="0" y="19431000"/>
          <a:ext cx="2371725" cy="1085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75</xdr:row>
      <xdr:rowOff>9525</xdr:rowOff>
    </xdr:from>
    <xdr:to>
      <xdr:col>2</xdr:col>
      <xdr:colOff>1419225</xdr:colOff>
      <xdr:row>76</xdr:row>
      <xdr:rowOff>590550</xdr:rowOff>
    </xdr:to>
    <xdr:cxnSp macro="">
      <xdr:nvCxnSpPr>
        <xdr:cNvPr id="6" name="ตัวเชื่อมต่อตรง 5"/>
        <xdr:cNvCxnSpPr/>
      </xdr:nvCxnSpPr>
      <xdr:spPr>
        <a:xfrm>
          <a:off x="0" y="25984200"/>
          <a:ext cx="2371725" cy="1181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9"/>
  <sheetViews>
    <sheetView tabSelected="1" zoomScale="106" zoomScaleNormal="106" workbookViewId="0">
      <selection activeCell="O127" sqref="O127"/>
    </sheetView>
  </sheetViews>
  <sheetFormatPr defaultRowHeight="21" customHeight="1" x14ac:dyDescent="0.35"/>
  <cols>
    <col min="1" max="1" width="58.625" style="1" customWidth="1"/>
    <col min="2" max="2" width="6.25" style="9" customWidth="1"/>
    <col min="3" max="3" width="10.375" style="10" customWidth="1"/>
    <col min="4" max="4" width="4.5" style="9" customWidth="1"/>
    <col min="5" max="16384" width="9" style="1"/>
  </cols>
  <sheetData>
    <row r="1" spans="1:4" ht="21" customHeight="1" x14ac:dyDescent="0.35">
      <c r="A1" s="180" t="s">
        <v>556</v>
      </c>
      <c r="B1" s="180"/>
      <c r="C1" s="180"/>
      <c r="D1" s="180"/>
    </row>
    <row r="2" spans="1:4" ht="21" customHeight="1" x14ac:dyDescent="0.35">
      <c r="A2" s="180" t="s">
        <v>557</v>
      </c>
      <c r="B2" s="180"/>
      <c r="C2" s="180"/>
      <c r="D2" s="180"/>
    </row>
    <row r="3" spans="1:4" ht="21" customHeight="1" x14ac:dyDescent="0.35">
      <c r="A3" s="179" t="s">
        <v>558</v>
      </c>
    </row>
    <row r="4" spans="1:4" ht="21" customHeight="1" x14ac:dyDescent="0.35">
      <c r="A4" s="13" t="s">
        <v>559</v>
      </c>
    </row>
    <row r="5" spans="1:4" ht="21" customHeight="1" x14ac:dyDescent="0.35">
      <c r="A5" s="13" t="s">
        <v>560</v>
      </c>
    </row>
    <row r="6" spans="1:4" ht="21" customHeight="1" x14ac:dyDescent="0.35">
      <c r="A6" s="13" t="s">
        <v>561</v>
      </c>
    </row>
    <row r="7" spans="1:4" ht="21" customHeight="1" x14ac:dyDescent="0.35">
      <c r="A7" s="13" t="s">
        <v>562</v>
      </c>
    </row>
    <row r="8" spans="1:4" ht="21" customHeight="1" x14ac:dyDescent="0.35">
      <c r="A8" s="179" t="s">
        <v>563</v>
      </c>
    </row>
    <row r="9" spans="1:4" ht="21" customHeight="1" x14ac:dyDescent="0.35">
      <c r="A9" s="13" t="s">
        <v>564</v>
      </c>
    </row>
    <row r="36" spans="1:5" ht="22.5" customHeight="1" x14ac:dyDescent="0.35">
      <c r="A36" s="181" t="s">
        <v>14</v>
      </c>
      <c r="B36" s="181"/>
      <c r="C36" s="181"/>
      <c r="D36" s="181"/>
    </row>
    <row r="37" spans="1:5" ht="22.5" customHeight="1" x14ac:dyDescent="0.35">
      <c r="A37" s="181" t="s">
        <v>139</v>
      </c>
      <c r="B37" s="181"/>
      <c r="C37" s="181"/>
      <c r="D37" s="181"/>
    </row>
    <row r="38" spans="1:5" ht="22.5" customHeight="1" x14ac:dyDescent="0.35">
      <c r="A38" s="181" t="s">
        <v>15</v>
      </c>
      <c r="B38" s="182"/>
      <c r="C38" s="182"/>
      <c r="D38" s="182"/>
    </row>
    <row r="39" spans="1:5" ht="22.5" customHeight="1" x14ac:dyDescent="0.35">
      <c r="A39" s="181" t="s">
        <v>16</v>
      </c>
      <c r="B39" s="181"/>
      <c r="C39" s="181"/>
      <c r="D39" s="181"/>
    </row>
    <row r="40" spans="1:5" ht="54.75" customHeight="1" x14ac:dyDescent="0.35">
      <c r="A40" s="183" t="s">
        <v>527</v>
      </c>
      <c r="B40" s="183"/>
      <c r="C40" s="183"/>
      <c r="D40" s="183"/>
    </row>
    <row r="41" spans="1:5" ht="22.5" customHeight="1" x14ac:dyDescent="0.35">
      <c r="A41" s="181" t="s">
        <v>24</v>
      </c>
      <c r="B41" s="181"/>
      <c r="C41" s="181"/>
      <c r="D41" s="181"/>
    </row>
    <row r="42" spans="1:5" s="6" customFormat="1" ht="22.5" customHeight="1" x14ac:dyDescent="0.35">
      <c r="A42" s="2" t="s">
        <v>24</v>
      </c>
      <c r="B42" s="3" t="s">
        <v>1</v>
      </c>
      <c r="C42" s="4">
        <f>SUM(C43,C66)</f>
        <v>2760480</v>
      </c>
      <c r="D42" s="3" t="s">
        <v>2</v>
      </c>
      <c r="E42" s="5"/>
    </row>
    <row r="43" spans="1:5" s="6" customFormat="1" ht="22.5" customHeight="1" x14ac:dyDescent="0.35">
      <c r="A43" s="2" t="s">
        <v>24</v>
      </c>
      <c r="B43" s="3" t="s">
        <v>1</v>
      </c>
      <c r="C43" s="4">
        <f>SUM(C44:C54)</f>
        <v>2693780</v>
      </c>
      <c r="D43" s="3" t="s">
        <v>2</v>
      </c>
      <c r="E43" s="5"/>
    </row>
    <row r="44" spans="1:5" ht="22.5" customHeight="1" x14ac:dyDescent="0.25">
      <c r="A44" s="7" t="s">
        <v>423</v>
      </c>
      <c r="B44" s="3" t="s">
        <v>4</v>
      </c>
      <c r="C44" s="4">
        <v>1202960</v>
      </c>
      <c r="D44" s="3" t="s">
        <v>2</v>
      </c>
    </row>
    <row r="45" spans="1:5" ht="51" customHeight="1" x14ac:dyDescent="0.25">
      <c r="A45" s="8" t="s">
        <v>528</v>
      </c>
      <c r="B45" s="3"/>
      <c r="C45" s="4"/>
      <c r="D45" s="3"/>
    </row>
    <row r="46" spans="1:5" ht="22.5" customHeight="1" x14ac:dyDescent="0.25">
      <c r="A46" s="7" t="s">
        <v>424</v>
      </c>
      <c r="B46" s="3" t="s">
        <v>4</v>
      </c>
      <c r="C46" s="4">
        <v>320920</v>
      </c>
      <c r="D46" s="3" t="s">
        <v>2</v>
      </c>
    </row>
    <row r="47" spans="1:5" ht="51" customHeight="1" x14ac:dyDescent="0.25">
      <c r="A47" s="8" t="s">
        <v>181</v>
      </c>
      <c r="B47" s="3"/>
      <c r="C47" s="4"/>
      <c r="D47" s="3"/>
    </row>
    <row r="48" spans="1:5" ht="21" customHeight="1" x14ac:dyDescent="0.25">
      <c r="A48" s="7" t="s">
        <v>425</v>
      </c>
      <c r="B48" s="3" t="s">
        <v>4</v>
      </c>
      <c r="C48" s="4">
        <v>99700</v>
      </c>
      <c r="D48" s="3" t="s">
        <v>2</v>
      </c>
    </row>
    <row r="49" spans="1:4" ht="43.5" customHeight="1" x14ac:dyDescent="0.25">
      <c r="A49" s="8" t="s">
        <v>118</v>
      </c>
      <c r="B49" s="3"/>
      <c r="C49" s="4"/>
      <c r="D49" s="3"/>
    </row>
    <row r="50" spans="1:4" ht="22.5" customHeight="1" x14ac:dyDescent="0.25">
      <c r="A50" s="7" t="s">
        <v>544</v>
      </c>
      <c r="B50" s="3" t="s">
        <v>4</v>
      </c>
      <c r="C50" s="4">
        <v>48000</v>
      </c>
      <c r="D50" s="3" t="s">
        <v>2</v>
      </c>
    </row>
    <row r="51" spans="1:4" ht="50.25" customHeight="1" x14ac:dyDescent="0.35">
      <c r="A51" s="8" t="s">
        <v>182</v>
      </c>
    </row>
    <row r="52" spans="1:4" ht="22.5" customHeight="1" x14ac:dyDescent="0.25">
      <c r="A52" s="7" t="s">
        <v>543</v>
      </c>
      <c r="B52" s="3" t="s">
        <v>4</v>
      </c>
      <c r="C52" s="4">
        <v>300000</v>
      </c>
      <c r="D52" s="3" t="s">
        <v>2</v>
      </c>
    </row>
    <row r="53" spans="1:4" ht="215.25" customHeight="1" x14ac:dyDescent="0.25">
      <c r="A53" s="8" t="s">
        <v>311</v>
      </c>
      <c r="B53" s="3"/>
      <c r="C53" s="4"/>
      <c r="D53" s="3"/>
    </row>
    <row r="54" spans="1:4" ht="23.25" customHeight="1" x14ac:dyDescent="0.25">
      <c r="A54" s="7" t="s">
        <v>322</v>
      </c>
      <c r="B54" s="3" t="s">
        <v>1</v>
      </c>
      <c r="C54" s="4">
        <f>SUM(C55:C63)</f>
        <v>722200</v>
      </c>
      <c r="D54" s="3" t="s">
        <v>2</v>
      </c>
    </row>
    <row r="55" spans="1:4" ht="24.75" customHeight="1" x14ac:dyDescent="0.25">
      <c r="A55" s="7" t="s">
        <v>117</v>
      </c>
      <c r="B55" s="3" t="s">
        <v>4</v>
      </c>
      <c r="C55" s="4">
        <v>250000</v>
      </c>
      <c r="D55" s="3" t="s">
        <v>2</v>
      </c>
    </row>
    <row r="56" spans="1:4" ht="97.5" customHeight="1" x14ac:dyDescent="0.25">
      <c r="A56" s="8" t="s">
        <v>183</v>
      </c>
      <c r="B56" s="3"/>
      <c r="C56" s="4"/>
      <c r="D56" s="3"/>
    </row>
    <row r="57" spans="1:4" ht="22.5" customHeight="1" x14ac:dyDescent="0.25">
      <c r="A57" s="7" t="s">
        <v>114</v>
      </c>
      <c r="B57" s="3" t="s">
        <v>4</v>
      </c>
      <c r="C57" s="4">
        <v>32100</v>
      </c>
      <c r="D57" s="3" t="s">
        <v>2</v>
      </c>
    </row>
    <row r="58" spans="1:4" ht="96" customHeight="1" x14ac:dyDescent="0.25">
      <c r="A58" s="8" t="s">
        <v>184</v>
      </c>
      <c r="B58" s="3"/>
      <c r="C58" s="11"/>
      <c r="D58" s="3"/>
    </row>
    <row r="59" spans="1:4" ht="22.5" customHeight="1" x14ac:dyDescent="0.25">
      <c r="A59" s="7" t="s">
        <v>115</v>
      </c>
      <c r="B59" s="3" t="s">
        <v>4</v>
      </c>
      <c r="C59" s="4">
        <v>10000</v>
      </c>
      <c r="D59" s="3" t="s">
        <v>2</v>
      </c>
    </row>
    <row r="60" spans="1:4" ht="49.5" customHeight="1" x14ac:dyDescent="0.25">
      <c r="A60" s="8" t="s">
        <v>214</v>
      </c>
      <c r="B60" s="3"/>
      <c r="C60" s="4"/>
      <c r="D60" s="3"/>
    </row>
    <row r="61" spans="1:4" ht="22.5" customHeight="1" x14ac:dyDescent="0.25">
      <c r="A61" s="7" t="s">
        <v>116</v>
      </c>
      <c r="B61" s="3" t="s">
        <v>4</v>
      </c>
      <c r="C61" s="4">
        <v>30000</v>
      </c>
      <c r="D61" s="3" t="s">
        <v>2</v>
      </c>
    </row>
    <row r="62" spans="1:4" ht="51" customHeight="1" x14ac:dyDescent="0.35">
      <c r="A62" s="8" t="s">
        <v>215</v>
      </c>
    </row>
    <row r="63" spans="1:4" ht="23.25" customHeight="1" x14ac:dyDescent="0.25">
      <c r="A63" s="7" t="s">
        <v>323</v>
      </c>
      <c r="B63" s="3" t="s">
        <v>4</v>
      </c>
      <c r="C63" s="4">
        <v>400100</v>
      </c>
      <c r="D63" s="3" t="s">
        <v>2</v>
      </c>
    </row>
    <row r="64" spans="1:4" ht="150" customHeight="1" x14ac:dyDescent="0.25">
      <c r="A64" s="8" t="s">
        <v>312</v>
      </c>
      <c r="B64" s="3"/>
      <c r="C64" s="11"/>
      <c r="D64" s="3"/>
    </row>
    <row r="65" spans="1:4" ht="16.5" customHeight="1" x14ac:dyDescent="0.35">
      <c r="A65" s="8"/>
    </row>
    <row r="66" spans="1:4" ht="24.75" customHeight="1" x14ac:dyDescent="0.25">
      <c r="A66" s="2" t="s">
        <v>30</v>
      </c>
      <c r="B66" s="3" t="s">
        <v>1</v>
      </c>
      <c r="C66" s="4">
        <v>66700</v>
      </c>
      <c r="D66" s="3" t="s">
        <v>2</v>
      </c>
    </row>
    <row r="67" spans="1:4" ht="26.25" customHeight="1" x14ac:dyDescent="0.25">
      <c r="A67" s="7" t="s">
        <v>426</v>
      </c>
      <c r="B67" s="3" t="s">
        <v>4</v>
      </c>
      <c r="C67" s="4">
        <v>66700</v>
      </c>
      <c r="D67" s="3" t="s">
        <v>2</v>
      </c>
    </row>
    <row r="68" spans="1:4" ht="97.5" customHeight="1" x14ac:dyDescent="0.25">
      <c r="A68" s="8" t="s">
        <v>119</v>
      </c>
      <c r="B68" s="3"/>
      <c r="C68" s="11"/>
      <c r="D68" s="3"/>
    </row>
    <row r="69" spans="1:4" ht="21.75" customHeight="1" x14ac:dyDescent="0.35">
      <c r="A69" s="8"/>
    </row>
  </sheetData>
  <mergeCells count="8">
    <mergeCell ref="A1:D1"/>
    <mergeCell ref="A2:D2"/>
    <mergeCell ref="A41:D41"/>
    <mergeCell ref="A36:D36"/>
    <mergeCell ref="A37:D37"/>
    <mergeCell ref="A38:D38"/>
    <mergeCell ref="A39:D39"/>
    <mergeCell ref="A40:D40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3"/>
  <sheetViews>
    <sheetView topLeftCell="A112" zoomScaleNormal="100" workbookViewId="0">
      <selection activeCell="L126" sqref="L126"/>
    </sheetView>
  </sheetViews>
  <sheetFormatPr defaultRowHeight="22.5" customHeight="1" x14ac:dyDescent="0.25"/>
  <cols>
    <col min="1" max="1" width="59.25" style="12" customWidth="1"/>
    <col min="2" max="2" width="5.875" style="52" customWidth="1"/>
    <col min="3" max="3" width="10.375" style="12" customWidth="1"/>
    <col min="4" max="4" width="4.5" style="12" customWidth="1"/>
    <col min="5" max="16384" width="9" style="12"/>
  </cols>
  <sheetData>
    <row r="1" spans="1:4" ht="22.5" customHeight="1" x14ac:dyDescent="0.35">
      <c r="A1" s="180" t="s">
        <v>556</v>
      </c>
      <c r="B1" s="180"/>
      <c r="C1" s="180"/>
      <c r="D1" s="180"/>
    </row>
    <row r="2" spans="1:4" ht="22.5" customHeight="1" x14ac:dyDescent="0.35">
      <c r="A2" s="180" t="s">
        <v>85</v>
      </c>
      <c r="B2" s="180"/>
      <c r="C2" s="180"/>
      <c r="D2" s="180"/>
    </row>
    <row r="3" spans="1:4" ht="22.5" customHeight="1" x14ac:dyDescent="0.35">
      <c r="A3" s="179" t="s">
        <v>558</v>
      </c>
    </row>
    <row r="4" spans="1:4" ht="22.5" customHeight="1" x14ac:dyDescent="0.35">
      <c r="A4" s="13" t="s">
        <v>600</v>
      </c>
    </row>
    <row r="5" spans="1:4" ht="45.75" customHeight="1" x14ac:dyDescent="0.35">
      <c r="A5" s="187" t="s">
        <v>601</v>
      </c>
      <c r="B5" s="187"/>
      <c r="C5" s="187"/>
      <c r="D5" s="187"/>
    </row>
    <row r="6" spans="1:4" ht="45.75" customHeight="1" x14ac:dyDescent="0.35">
      <c r="A6" s="187" t="s">
        <v>602</v>
      </c>
      <c r="B6" s="187"/>
      <c r="C6" s="187"/>
      <c r="D6" s="187"/>
    </row>
    <row r="7" spans="1:4" ht="22.5" customHeight="1" x14ac:dyDescent="0.35">
      <c r="A7" s="179" t="s">
        <v>563</v>
      </c>
    </row>
    <row r="8" spans="1:4" ht="22.5" customHeight="1" x14ac:dyDescent="0.35">
      <c r="A8" s="13" t="s">
        <v>564</v>
      </c>
    </row>
    <row r="32" spans="1:4" ht="24.75" customHeight="1" x14ac:dyDescent="0.35">
      <c r="A32" s="180" t="s">
        <v>14</v>
      </c>
      <c r="B32" s="180"/>
      <c r="C32" s="180"/>
      <c r="D32" s="180"/>
    </row>
    <row r="33" spans="1:4" ht="24.75" customHeight="1" x14ac:dyDescent="0.35">
      <c r="A33" s="180" t="s">
        <v>139</v>
      </c>
      <c r="B33" s="180"/>
      <c r="C33" s="180"/>
      <c r="D33" s="180"/>
    </row>
    <row r="34" spans="1:4" ht="24.75" customHeight="1" x14ac:dyDescent="0.35">
      <c r="A34" s="180" t="s">
        <v>15</v>
      </c>
      <c r="B34" s="180"/>
      <c r="C34" s="180"/>
      <c r="D34" s="180"/>
    </row>
    <row r="35" spans="1:4" ht="24.75" customHeight="1" x14ac:dyDescent="0.35">
      <c r="A35" s="180" t="s">
        <v>16</v>
      </c>
      <c r="B35" s="180"/>
      <c r="C35" s="180"/>
      <c r="D35" s="180"/>
    </row>
    <row r="36" spans="1:4" ht="24.75" customHeight="1" x14ac:dyDescent="0.35">
      <c r="A36" s="180" t="s">
        <v>85</v>
      </c>
      <c r="B36" s="180"/>
      <c r="C36" s="180"/>
      <c r="D36" s="180"/>
    </row>
    <row r="37" spans="1:4" ht="22.5" customHeight="1" x14ac:dyDescent="0.25">
      <c r="A37" s="14" t="s">
        <v>86</v>
      </c>
      <c r="B37" s="15" t="s">
        <v>1</v>
      </c>
      <c r="C37" s="18">
        <v>365000</v>
      </c>
      <c r="D37" s="19" t="s">
        <v>2</v>
      </c>
    </row>
    <row r="38" spans="1:4" ht="22.5" customHeight="1" x14ac:dyDescent="0.25">
      <c r="A38" s="14" t="s">
        <v>3</v>
      </c>
      <c r="B38" s="15"/>
      <c r="C38" s="18"/>
      <c r="D38" s="19"/>
    </row>
    <row r="39" spans="1:4" ht="22.5" customHeight="1" x14ac:dyDescent="0.25">
      <c r="A39" s="14" t="s">
        <v>39</v>
      </c>
      <c r="B39" s="15"/>
      <c r="C39" s="18"/>
      <c r="D39" s="19"/>
    </row>
    <row r="40" spans="1:4" ht="22.5" customHeight="1" x14ac:dyDescent="0.25">
      <c r="A40" s="14" t="s">
        <v>7</v>
      </c>
      <c r="B40" s="15"/>
      <c r="C40" s="18"/>
      <c r="D40" s="19"/>
    </row>
    <row r="41" spans="1:4" ht="22.5" customHeight="1" x14ac:dyDescent="0.25">
      <c r="A41" s="170" t="s">
        <v>56</v>
      </c>
      <c r="B41" s="15" t="s">
        <v>1</v>
      </c>
      <c r="C41" s="18">
        <f>SUM(C42:C61)</f>
        <v>365000</v>
      </c>
      <c r="D41" s="19" t="s">
        <v>2</v>
      </c>
    </row>
    <row r="42" spans="1:4" ht="22.5" customHeight="1" x14ac:dyDescent="0.25">
      <c r="A42" s="19" t="s">
        <v>171</v>
      </c>
      <c r="B42" s="15" t="s">
        <v>4</v>
      </c>
      <c r="C42" s="18">
        <v>10000</v>
      </c>
      <c r="D42" s="19" t="s">
        <v>2</v>
      </c>
    </row>
    <row r="43" spans="1:4" ht="72.75" customHeight="1" x14ac:dyDescent="0.25">
      <c r="A43" s="64" t="s">
        <v>263</v>
      </c>
      <c r="B43" s="49"/>
      <c r="C43" s="15"/>
      <c r="D43" s="19"/>
    </row>
    <row r="44" spans="1:4" ht="22.5" customHeight="1" x14ac:dyDescent="0.25">
      <c r="A44" s="19" t="s">
        <v>87</v>
      </c>
      <c r="B44" s="15" t="s">
        <v>4</v>
      </c>
      <c r="C44" s="18">
        <v>20000</v>
      </c>
      <c r="D44" s="19" t="s">
        <v>2</v>
      </c>
    </row>
    <row r="45" spans="1:4" ht="76.5" customHeight="1" x14ac:dyDescent="0.25">
      <c r="A45" s="20" t="s">
        <v>264</v>
      </c>
      <c r="B45" s="49"/>
      <c r="C45" s="19"/>
      <c r="D45" s="19"/>
    </row>
    <row r="46" spans="1:4" ht="22.5" customHeight="1" x14ac:dyDescent="0.25">
      <c r="A46" s="19" t="s">
        <v>88</v>
      </c>
      <c r="B46" s="15" t="s">
        <v>4</v>
      </c>
      <c r="C46" s="18">
        <v>15000</v>
      </c>
      <c r="D46" s="19" t="s">
        <v>2</v>
      </c>
    </row>
    <row r="47" spans="1:4" ht="73.5" customHeight="1" x14ac:dyDescent="0.25">
      <c r="A47" s="20" t="s">
        <v>265</v>
      </c>
      <c r="B47" s="49"/>
      <c r="C47" s="19"/>
      <c r="D47" s="19"/>
    </row>
    <row r="48" spans="1:4" ht="22.5" customHeight="1" x14ac:dyDescent="0.25">
      <c r="A48" s="19" t="s">
        <v>554</v>
      </c>
      <c r="B48" s="15" t="s">
        <v>4</v>
      </c>
      <c r="C48" s="18">
        <v>10000</v>
      </c>
      <c r="D48" s="19" t="s">
        <v>2</v>
      </c>
    </row>
    <row r="49" spans="1:4" ht="77.25" customHeight="1" x14ac:dyDescent="0.25">
      <c r="A49" s="20" t="s">
        <v>266</v>
      </c>
      <c r="B49" s="49"/>
      <c r="C49" s="19"/>
      <c r="D49" s="19"/>
    </row>
    <row r="50" spans="1:4" ht="22.5" customHeight="1" x14ac:dyDescent="0.25">
      <c r="A50" s="19" t="s">
        <v>89</v>
      </c>
      <c r="B50" s="15" t="s">
        <v>4</v>
      </c>
      <c r="C50" s="18">
        <v>15000</v>
      </c>
      <c r="D50" s="19" t="s">
        <v>2</v>
      </c>
    </row>
    <row r="51" spans="1:4" ht="96" customHeight="1" x14ac:dyDescent="0.25">
      <c r="A51" s="20" t="s">
        <v>267</v>
      </c>
      <c r="B51" s="49"/>
      <c r="C51" s="19"/>
      <c r="D51" s="19"/>
    </row>
    <row r="52" spans="1:4" ht="22.5" customHeight="1" x14ac:dyDescent="0.25">
      <c r="A52" s="19" t="s">
        <v>90</v>
      </c>
      <c r="B52" s="15" t="s">
        <v>4</v>
      </c>
      <c r="C52" s="18">
        <v>30000</v>
      </c>
      <c r="D52" s="19" t="s">
        <v>2</v>
      </c>
    </row>
    <row r="53" spans="1:4" ht="73.5" customHeight="1" x14ac:dyDescent="0.25">
      <c r="A53" s="20" t="s">
        <v>268</v>
      </c>
      <c r="B53" s="15"/>
      <c r="C53" s="15"/>
      <c r="D53" s="19"/>
    </row>
    <row r="54" spans="1:4" ht="22.5" customHeight="1" x14ac:dyDescent="0.25">
      <c r="A54" s="19" t="s">
        <v>130</v>
      </c>
      <c r="B54" s="15" t="s">
        <v>4</v>
      </c>
      <c r="C54" s="18">
        <v>30000</v>
      </c>
      <c r="D54" s="19" t="s">
        <v>2</v>
      </c>
    </row>
    <row r="55" spans="1:4" ht="51.75" customHeight="1" x14ac:dyDescent="0.25">
      <c r="A55" s="20" t="s">
        <v>269</v>
      </c>
    </row>
    <row r="56" spans="1:4" ht="23.25" customHeight="1" x14ac:dyDescent="0.25">
      <c r="A56" s="19" t="s">
        <v>132</v>
      </c>
      <c r="B56" s="15" t="s">
        <v>4</v>
      </c>
      <c r="C56" s="18">
        <v>15000</v>
      </c>
      <c r="D56" s="19" t="s">
        <v>2</v>
      </c>
    </row>
    <row r="57" spans="1:4" ht="70.5" customHeight="1" x14ac:dyDescent="0.25">
      <c r="A57" s="20" t="s">
        <v>270</v>
      </c>
    </row>
    <row r="58" spans="1:4" ht="19.5" customHeight="1" x14ac:dyDescent="0.25">
      <c r="A58" s="19" t="s">
        <v>91</v>
      </c>
      <c r="B58" s="15" t="s">
        <v>4</v>
      </c>
      <c r="C58" s="18">
        <v>20000</v>
      </c>
      <c r="D58" s="19" t="s">
        <v>2</v>
      </c>
    </row>
    <row r="59" spans="1:4" ht="71.25" customHeight="1" x14ac:dyDescent="0.25">
      <c r="A59" s="20" t="s">
        <v>271</v>
      </c>
    </row>
    <row r="60" spans="1:4" ht="22.5" customHeight="1" x14ac:dyDescent="0.25">
      <c r="A60" s="19" t="s">
        <v>109</v>
      </c>
      <c r="B60" s="15" t="s">
        <v>4</v>
      </c>
      <c r="C60" s="18">
        <v>200000</v>
      </c>
      <c r="D60" s="19" t="s">
        <v>2</v>
      </c>
    </row>
    <row r="61" spans="1:4" ht="75" customHeight="1" x14ac:dyDescent="0.25">
      <c r="A61" s="20" t="s">
        <v>537</v>
      </c>
    </row>
    <row r="62" spans="1:4" ht="99" customHeight="1" x14ac:dyDescent="0.25">
      <c r="A62" s="24"/>
      <c r="B62" s="88"/>
      <c r="C62" s="21"/>
      <c r="D62" s="24"/>
    </row>
    <row r="63" spans="1:4" ht="20.25" customHeight="1" x14ac:dyDescent="0.25">
      <c r="A63" s="89" t="s">
        <v>35</v>
      </c>
      <c r="B63" s="90" t="s">
        <v>1</v>
      </c>
      <c r="C63" s="91">
        <v>50000</v>
      </c>
      <c r="D63" s="92" t="s">
        <v>2</v>
      </c>
    </row>
    <row r="64" spans="1:4" ht="22.5" customHeight="1" x14ac:dyDescent="0.25">
      <c r="A64" s="89" t="s">
        <v>55</v>
      </c>
      <c r="B64" s="90"/>
      <c r="C64" s="92"/>
      <c r="D64" s="92"/>
    </row>
    <row r="65" spans="1:4" ht="22.5" customHeight="1" x14ac:dyDescent="0.25">
      <c r="A65" s="92" t="s">
        <v>53</v>
      </c>
      <c r="B65" s="90" t="s">
        <v>4</v>
      </c>
      <c r="C65" s="91">
        <v>50000</v>
      </c>
      <c r="D65" s="92" t="s">
        <v>2</v>
      </c>
    </row>
    <row r="66" spans="1:4" ht="22.5" customHeight="1" x14ac:dyDescent="0.25">
      <c r="A66" s="93" t="s">
        <v>172</v>
      </c>
      <c r="B66" s="90"/>
      <c r="C66" s="91"/>
      <c r="D66" s="19"/>
    </row>
    <row r="67" spans="1:4" ht="22.5" customHeight="1" x14ac:dyDescent="0.25">
      <c r="A67" s="21"/>
      <c r="B67" s="15"/>
      <c r="C67" s="16"/>
      <c r="D67" s="19"/>
    </row>
    <row r="68" spans="1:4" ht="22.5" customHeight="1" x14ac:dyDescent="0.25">
      <c r="A68" s="21"/>
      <c r="B68" s="15"/>
      <c r="C68" s="16"/>
      <c r="D68" s="19"/>
    </row>
    <row r="69" spans="1:4" ht="22.5" customHeight="1" x14ac:dyDescent="0.35">
      <c r="A69" s="23"/>
    </row>
    <row r="70" spans="1:4" ht="22.5" customHeight="1" x14ac:dyDescent="0.35">
      <c r="A70" s="53"/>
    </row>
    <row r="71" spans="1:4" ht="22.5" customHeight="1" x14ac:dyDescent="0.35">
      <c r="A71" s="53"/>
    </row>
    <row r="72" spans="1:4" ht="22.5" customHeight="1" x14ac:dyDescent="0.35">
      <c r="A72" s="53"/>
    </row>
    <row r="73" spans="1:4" ht="22.5" customHeight="1" x14ac:dyDescent="0.35">
      <c r="A73" s="53"/>
    </row>
    <row r="74" spans="1:4" ht="22.5" customHeight="1" x14ac:dyDescent="0.35">
      <c r="A74" s="53"/>
    </row>
    <row r="75" spans="1:4" ht="22.5" customHeight="1" x14ac:dyDescent="0.35">
      <c r="A75" s="13"/>
    </row>
    <row r="76" spans="1:4" ht="22.5" customHeight="1" x14ac:dyDescent="0.35">
      <c r="A76" s="51"/>
    </row>
    <row r="77" spans="1:4" ht="22.5" customHeight="1" x14ac:dyDescent="0.35">
      <c r="A77" s="51"/>
    </row>
    <row r="78" spans="1:4" ht="22.5" customHeight="1" x14ac:dyDescent="0.35">
      <c r="A78" s="51"/>
    </row>
    <row r="79" spans="1:4" ht="22.5" customHeight="1" x14ac:dyDescent="0.35">
      <c r="A79" s="51"/>
    </row>
    <row r="80" spans="1:4" ht="22.5" customHeight="1" x14ac:dyDescent="0.35">
      <c r="A80" s="51"/>
    </row>
    <row r="81" spans="1:1" ht="22.5" customHeight="1" x14ac:dyDescent="0.35">
      <c r="A81" s="51"/>
    </row>
    <row r="82" spans="1:1" ht="22.5" customHeight="1" x14ac:dyDescent="0.35">
      <c r="A82" s="51"/>
    </row>
    <row r="83" spans="1:1" ht="22.5" customHeight="1" x14ac:dyDescent="0.35">
      <c r="A83" s="51"/>
    </row>
    <row r="84" spans="1:1" ht="22.5" customHeight="1" x14ac:dyDescent="0.35">
      <c r="A84" s="51"/>
    </row>
    <row r="85" spans="1:1" ht="22.5" customHeight="1" x14ac:dyDescent="0.35">
      <c r="A85" s="51"/>
    </row>
    <row r="86" spans="1:1" ht="22.5" customHeight="1" x14ac:dyDescent="0.35">
      <c r="A86" s="51"/>
    </row>
    <row r="87" spans="1:1" ht="22.5" customHeight="1" x14ac:dyDescent="0.35">
      <c r="A87" s="51"/>
    </row>
    <row r="88" spans="1:1" ht="22.5" customHeight="1" x14ac:dyDescent="0.35">
      <c r="A88" s="51"/>
    </row>
    <row r="89" spans="1:1" ht="22.5" customHeight="1" x14ac:dyDescent="0.35">
      <c r="A89" s="51"/>
    </row>
    <row r="90" spans="1:1" ht="22.5" customHeight="1" x14ac:dyDescent="0.35">
      <c r="A90" s="51"/>
    </row>
    <row r="91" spans="1:1" ht="22.5" customHeight="1" x14ac:dyDescent="0.35">
      <c r="A91" s="51"/>
    </row>
    <row r="92" spans="1:1" ht="22.5" customHeight="1" x14ac:dyDescent="0.35">
      <c r="A92" s="53"/>
    </row>
    <row r="93" spans="1:1" ht="22.5" customHeight="1" x14ac:dyDescent="0.35">
      <c r="A93" s="51"/>
    </row>
    <row r="94" spans="1:1" ht="22.5" customHeight="1" x14ac:dyDescent="0.35">
      <c r="A94" s="23"/>
    </row>
    <row r="95" spans="1:1" ht="22.5" customHeight="1" x14ac:dyDescent="0.35">
      <c r="A95" s="23"/>
    </row>
    <row r="96" spans="1:1" ht="22.5" customHeight="1" x14ac:dyDescent="0.35">
      <c r="A96" s="23"/>
    </row>
    <row r="97" spans="1:1" ht="22.5" customHeight="1" x14ac:dyDescent="0.35">
      <c r="A97" s="23"/>
    </row>
    <row r="98" spans="1:1" ht="22.5" customHeight="1" x14ac:dyDescent="0.35">
      <c r="A98" s="23"/>
    </row>
    <row r="99" spans="1:1" ht="22.5" customHeight="1" x14ac:dyDescent="0.35">
      <c r="A99" s="23"/>
    </row>
    <row r="100" spans="1:1" ht="22.5" customHeight="1" x14ac:dyDescent="0.35">
      <c r="A100" s="23"/>
    </row>
    <row r="101" spans="1:1" ht="22.5" customHeight="1" x14ac:dyDescent="0.35">
      <c r="A101" s="23"/>
    </row>
    <row r="102" spans="1:1" ht="22.5" customHeight="1" x14ac:dyDescent="0.35">
      <c r="A102" s="23"/>
    </row>
    <row r="103" spans="1:1" ht="22.5" customHeight="1" x14ac:dyDescent="0.35">
      <c r="A103" s="23"/>
    </row>
    <row r="104" spans="1:1" ht="22.5" customHeight="1" x14ac:dyDescent="0.35">
      <c r="A104" s="23"/>
    </row>
    <row r="105" spans="1:1" ht="22.5" customHeight="1" x14ac:dyDescent="0.35">
      <c r="A105" s="23"/>
    </row>
    <row r="106" spans="1:1" ht="22.5" customHeight="1" x14ac:dyDescent="0.35">
      <c r="A106" s="23"/>
    </row>
    <row r="107" spans="1:1" ht="22.5" customHeight="1" x14ac:dyDescent="0.35">
      <c r="A107" s="23"/>
    </row>
    <row r="108" spans="1:1" ht="22.5" customHeight="1" x14ac:dyDescent="0.35">
      <c r="A108" s="23"/>
    </row>
    <row r="109" spans="1:1" ht="22.5" customHeight="1" x14ac:dyDescent="0.35">
      <c r="A109" s="23"/>
    </row>
    <row r="110" spans="1:1" ht="22.5" customHeight="1" x14ac:dyDescent="0.35">
      <c r="A110" s="23"/>
    </row>
    <row r="111" spans="1:1" ht="22.5" customHeight="1" x14ac:dyDescent="0.35">
      <c r="A111" s="23"/>
    </row>
    <row r="112" spans="1:1" ht="22.5" customHeight="1" x14ac:dyDescent="0.35">
      <c r="A112" s="23"/>
    </row>
    <row r="113" spans="1:1" ht="22.5" customHeight="1" x14ac:dyDescent="0.35">
      <c r="A113" s="23"/>
    </row>
  </sheetData>
  <mergeCells count="9">
    <mergeCell ref="A33:D33"/>
    <mergeCell ref="A34:D34"/>
    <mergeCell ref="A35:D35"/>
    <mergeCell ref="A36:D36"/>
    <mergeCell ref="A1:D1"/>
    <mergeCell ref="A2:D2"/>
    <mergeCell ref="A5:D5"/>
    <mergeCell ref="A6:D6"/>
    <mergeCell ref="A32:D32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97"/>
  <sheetViews>
    <sheetView topLeftCell="A114" zoomScaleNormal="100" workbookViewId="0">
      <selection activeCell="A7" sqref="A7"/>
    </sheetView>
  </sheetViews>
  <sheetFormatPr defaultRowHeight="22.5" customHeight="1" x14ac:dyDescent="0.25"/>
  <cols>
    <col min="1" max="1" width="59.25" style="1" customWidth="1"/>
    <col min="2" max="2" width="5.875" style="74" customWidth="1"/>
    <col min="3" max="3" width="10.375" style="74" customWidth="1"/>
    <col min="4" max="4" width="4.5" style="74" customWidth="1"/>
    <col min="5" max="16384" width="9" style="1"/>
  </cols>
  <sheetData>
    <row r="1" spans="1:4" ht="22.5" customHeight="1" x14ac:dyDescent="0.35">
      <c r="A1" s="180" t="s">
        <v>556</v>
      </c>
      <c r="B1" s="180"/>
      <c r="C1" s="180"/>
      <c r="D1" s="180"/>
    </row>
    <row r="2" spans="1:4" ht="22.5" customHeight="1" x14ac:dyDescent="0.35">
      <c r="A2" s="180" t="s">
        <v>73</v>
      </c>
      <c r="B2" s="180"/>
      <c r="C2" s="180"/>
      <c r="D2" s="180"/>
    </row>
    <row r="3" spans="1:4" ht="22.5" customHeight="1" x14ac:dyDescent="0.35">
      <c r="A3" s="179" t="s">
        <v>558</v>
      </c>
    </row>
    <row r="4" spans="1:4" ht="22.5" customHeight="1" x14ac:dyDescent="0.35">
      <c r="A4" s="13" t="s">
        <v>603</v>
      </c>
    </row>
    <row r="5" spans="1:4" ht="22.5" customHeight="1" x14ac:dyDescent="0.35">
      <c r="A5" s="13" t="s">
        <v>604</v>
      </c>
    </row>
    <row r="6" spans="1:4" ht="22.5" customHeight="1" x14ac:dyDescent="0.35">
      <c r="A6" s="13" t="s">
        <v>605</v>
      </c>
    </row>
    <row r="7" spans="1:4" ht="22.5" customHeight="1" x14ac:dyDescent="0.35">
      <c r="A7" s="13" t="s">
        <v>606</v>
      </c>
    </row>
    <row r="8" spans="1:4" ht="22.5" customHeight="1" x14ac:dyDescent="0.35">
      <c r="A8" s="13" t="s">
        <v>607</v>
      </c>
    </row>
    <row r="9" spans="1:4" ht="22.5" customHeight="1" x14ac:dyDescent="0.35">
      <c r="A9" s="179" t="s">
        <v>563</v>
      </c>
    </row>
    <row r="10" spans="1:4" ht="22.5" customHeight="1" x14ac:dyDescent="0.35">
      <c r="A10" s="13" t="s">
        <v>584</v>
      </c>
    </row>
    <row r="34" spans="1:4" ht="24.75" customHeight="1" x14ac:dyDescent="0.35">
      <c r="A34" s="181" t="s">
        <v>14</v>
      </c>
      <c r="B34" s="181"/>
      <c r="C34" s="181"/>
      <c r="D34" s="181"/>
    </row>
    <row r="35" spans="1:4" ht="24.75" customHeight="1" x14ac:dyDescent="0.35">
      <c r="A35" s="181" t="s">
        <v>139</v>
      </c>
      <c r="B35" s="181"/>
      <c r="C35" s="181"/>
      <c r="D35" s="181"/>
    </row>
    <row r="36" spans="1:4" ht="24.75" customHeight="1" x14ac:dyDescent="0.35">
      <c r="A36" s="181" t="s">
        <v>15</v>
      </c>
      <c r="B36" s="182"/>
      <c r="C36" s="182"/>
      <c r="D36" s="182"/>
    </row>
    <row r="37" spans="1:4" ht="24.75" customHeight="1" x14ac:dyDescent="0.35">
      <c r="A37" s="181" t="s">
        <v>16</v>
      </c>
      <c r="B37" s="181"/>
      <c r="C37" s="181"/>
      <c r="D37" s="181"/>
    </row>
    <row r="38" spans="1:4" ht="24.75" customHeight="1" x14ac:dyDescent="0.35">
      <c r="A38" s="181" t="s">
        <v>73</v>
      </c>
      <c r="B38" s="181"/>
      <c r="C38" s="181"/>
      <c r="D38" s="181"/>
    </row>
    <row r="39" spans="1:4" ht="22.5" customHeight="1" x14ac:dyDescent="0.25">
      <c r="A39" s="2" t="s">
        <v>74</v>
      </c>
      <c r="B39" s="3" t="s">
        <v>1</v>
      </c>
      <c r="C39" s="26">
        <f>C41</f>
        <v>510000</v>
      </c>
      <c r="D39" s="3" t="s">
        <v>2</v>
      </c>
    </row>
    <row r="40" spans="1:4" ht="22.5" customHeight="1" x14ac:dyDescent="0.25">
      <c r="A40" s="2" t="s">
        <v>75</v>
      </c>
      <c r="B40" s="3" t="s">
        <v>1</v>
      </c>
      <c r="C40" s="26">
        <f>C41</f>
        <v>510000</v>
      </c>
      <c r="D40" s="3" t="s">
        <v>2</v>
      </c>
    </row>
    <row r="41" spans="1:4" ht="22.5" customHeight="1" x14ac:dyDescent="0.25">
      <c r="A41" s="2" t="s">
        <v>78</v>
      </c>
      <c r="B41" s="3" t="s">
        <v>1</v>
      </c>
      <c r="C41" s="26">
        <f>C42+C54</f>
        <v>510000</v>
      </c>
      <c r="D41" s="3" t="s">
        <v>2</v>
      </c>
    </row>
    <row r="42" spans="1:4" ht="22.5" customHeight="1" x14ac:dyDescent="0.25">
      <c r="A42" s="2" t="s">
        <v>76</v>
      </c>
      <c r="B42" s="3" t="s">
        <v>1</v>
      </c>
      <c r="C42" s="26">
        <f>C43</f>
        <v>435000</v>
      </c>
      <c r="D42" s="3" t="s">
        <v>2</v>
      </c>
    </row>
    <row r="43" spans="1:4" ht="22.5" customHeight="1" x14ac:dyDescent="0.25">
      <c r="A43" s="172" t="s">
        <v>505</v>
      </c>
      <c r="B43" s="3" t="s">
        <v>4</v>
      </c>
      <c r="C43" s="26">
        <f>SUM(C44:C52)</f>
        <v>435000</v>
      </c>
      <c r="D43" s="3" t="s">
        <v>2</v>
      </c>
    </row>
    <row r="44" spans="1:4" ht="22.5" customHeight="1" x14ac:dyDescent="0.25">
      <c r="A44" s="7" t="s">
        <v>79</v>
      </c>
      <c r="B44" s="3" t="s">
        <v>4</v>
      </c>
      <c r="C44" s="26">
        <v>300000</v>
      </c>
      <c r="D44" s="3" t="s">
        <v>2</v>
      </c>
    </row>
    <row r="45" spans="1:4" ht="69.75" customHeight="1" x14ac:dyDescent="0.25">
      <c r="A45" s="8" t="s">
        <v>538</v>
      </c>
      <c r="B45" s="3"/>
      <c r="C45" s="3"/>
      <c r="D45" s="3"/>
    </row>
    <row r="46" spans="1:4" ht="22.5" customHeight="1" x14ac:dyDescent="0.25">
      <c r="A46" s="65" t="s">
        <v>414</v>
      </c>
      <c r="B46" s="3" t="s">
        <v>4</v>
      </c>
      <c r="C46" s="26">
        <v>15000</v>
      </c>
      <c r="D46" s="3" t="s">
        <v>2</v>
      </c>
    </row>
    <row r="47" spans="1:4" ht="46.5" customHeight="1" x14ac:dyDescent="0.25">
      <c r="A47" s="66" t="s">
        <v>415</v>
      </c>
      <c r="B47" s="3"/>
      <c r="C47" s="3"/>
      <c r="D47" s="3"/>
    </row>
    <row r="48" spans="1:4" ht="22.5" customHeight="1" x14ac:dyDescent="0.25">
      <c r="A48" s="7" t="s">
        <v>416</v>
      </c>
      <c r="B48" s="3" t="s">
        <v>4</v>
      </c>
      <c r="C48" s="26">
        <v>65000</v>
      </c>
      <c r="D48" s="3" t="s">
        <v>2</v>
      </c>
    </row>
    <row r="49" spans="1:4" ht="95.25" customHeight="1" x14ac:dyDescent="0.25">
      <c r="A49" s="8" t="s">
        <v>539</v>
      </c>
      <c r="B49" s="3"/>
      <c r="C49" s="3"/>
      <c r="D49" s="3"/>
    </row>
    <row r="50" spans="1:4" ht="24.75" customHeight="1" x14ac:dyDescent="0.25">
      <c r="A50" s="7" t="s">
        <v>413</v>
      </c>
      <c r="B50" s="3" t="s">
        <v>4</v>
      </c>
      <c r="C50" s="26">
        <v>15000</v>
      </c>
      <c r="D50" s="3" t="s">
        <v>2</v>
      </c>
    </row>
    <row r="51" spans="1:4" ht="74.25" customHeight="1" x14ac:dyDescent="0.25">
      <c r="A51" s="8" t="s">
        <v>272</v>
      </c>
      <c r="B51" s="3"/>
      <c r="C51" s="3"/>
      <c r="D51" s="3"/>
    </row>
    <row r="52" spans="1:4" ht="24.75" customHeight="1" x14ac:dyDescent="0.25">
      <c r="A52" s="7" t="s">
        <v>80</v>
      </c>
      <c r="B52" s="3" t="s">
        <v>4</v>
      </c>
      <c r="C52" s="26">
        <v>40000</v>
      </c>
      <c r="D52" s="3" t="s">
        <v>2</v>
      </c>
    </row>
    <row r="53" spans="1:4" ht="92.25" customHeight="1" x14ac:dyDescent="0.25">
      <c r="A53" s="8" t="s">
        <v>273</v>
      </c>
      <c r="B53" s="3"/>
      <c r="C53" s="3"/>
      <c r="D53" s="3"/>
    </row>
    <row r="54" spans="1:4" ht="22.5" customHeight="1" x14ac:dyDescent="0.25">
      <c r="A54" s="72" t="s">
        <v>11</v>
      </c>
      <c r="B54" s="3" t="s">
        <v>1</v>
      </c>
      <c r="C54" s="26">
        <v>75000</v>
      </c>
      <c r="D54" s="3" t="s">
        <v>2</v>
      </c>
    </row>
    <row r="55" spans="1:4" ht="22.5" customHeight="1" x14ac:dyDescent="0.25">
      <c r="A55" s="65" t="s">
        <v>555</v>
      </c>
      <c r="B55" s="3" t="s">
        <v>4</v>
      </c>
      <c r="C55" s="26">
        <v>75000</v>
      </c>
      <c r="D55" s="3" t="s">
        <v>2</v>
      </c>
    </row>
    <row r="56" spans="1:4" ht="51" customHeight="1" x14ac:dyDescent="0.25">
      <c r="A56" s="66" t="s">
        <v>274</v>
      </c>
      <c r="B56" s="3"/>
      <c r="C56" s="73"/>
      <c r="D56" s="73"/>
    </row>
    <row r="57" spans="1:4" ht="10.5" customHeight="1" x14ac:dyDescent="0.25">
      <c r="A57" s="66"/>
      <c r="B57" s="3"/>
      <c r="C57" s="73"/>
      <c r="D57" s="3"/>
    </row>
    <row r="58" spans="1:4" ht="22.5" customHeight="1" x14ac:dyDescent="0.25">
      <c r="A58" s="65" t="s">
        <v>77</v>
      </c>
      <c r="B58" s="3" t="s">
        <v>1</v>
      </c>
      <c r="C58" s="75">
        <f>C59+C73</f>
        <v>235000</v>
      </c>
      <c r="D58" s="3" t="s">
        <v>2</v>
      </c>
    </row>
    <row r="59" spans="1:4" ht="22.5" customHeight="1" x14ac:dyDescent="0.25">
      <c r="A59" s="7" t="s">
        <v>3</v>
      </c>
      <c r="B59" s="3" t="s">
        <v>1</v>
      </c>
      <c r="C59" s="4">
        <v>225000</v>
      </c>
      <c r="D59" s="3" t="s">
        <v>2</v>
      </c>
    </row>
    <row r="60" spans="1:4" ht="22.5" customHeight="1" x14ac:dyDescent="0.25">
      <c r="A60" s="7" t="s">
        <v>39</v>
      </c>
      <c r="B60" s="3" t="s">
        <v>1</v>
      </c>
      <c r="C60" s="4">
        <v>225000</v>
      </c>
      <c r="D60" s="3" t="s">
        <v>2</v>
      </c>
    </row>
    <row r="61" spans="1:4" ht="22.5" customHeight="1" x14ac:dyDescent="0.25">
      <c r="A61" s="7" t="s">
        <v>7</v>
      </c>
      <c r="B61" s="3" t="s">
        <v>1</v>
      </c>
      <c r="C61" s="4">
        <v>225000</v>
      </c>
      <c r="D61" s="3" t="s">
        <v>2</v>
      </c>
    </row>
    <row r="62" spans="1:4" ht="22.5" customHeight="1" x14ac:dyDescent="0.25">
      <c r="A62" s="71" t="s">
        <v>129</v>
      </c>
      <c r="B62" s="3" t="s">
        <v>1</v>
      </c>
      <c r="C62" s="26">
        <f>SUM(63:71)</f>
        <v>225000</v>
      </c>
      <c r="D62" s="3" t="s">
        <v>2</v>
      </c>
    </row>
    <row r="63" spans="1:4" ht="22.5" customHeight="1" x14ac:dyDescent="0.25">
      <c r="A63" s="7" t="s">
        <v>81</v>
      </c>
      <c r="B63" s="3" t="s">
        <v>4</v>
      </c>
      <c r="C63" s="26">
        <v>125000</v>
      </c>
      <c r="D63" s="3" t="s">
        <v>2</v>
      </c>
    </row>
    <row r="64" spans="1:4" ht="72.75" customHeight="1" x14ac:dyDescent="0.25">
      <c r="A64" s="8" t="s">
        <v>275</v>
      </c>
      <c r="B64" s="3"/>
      <c r="C64" s="73"/>
      <c r="D64" s="3"/>
    </row>
    <row r="65" spans="1:4" ht="22.5" customHeight="1" x14ac:dyDescent="0.25">
      <c r="A65" s="7" t="s">
        <v>82</v>
      </c>
      <c r="B65" s="3" t="s">
        <v>4</v>
      </c>
      <c r="C65" s="4">
        <v>50000</v>
      </c>
      <c r="D65" s="3" t="s">
        <v>2</v>
      </c>
    </row>
    <row r="66" spans="1:4" ht="77.25" customHeight="1" x14ac:dyDescent="0.25">
      <c r="A66" s="8" t="s">
        <v>275</v>
      </c>
      <c r="B66" s="3"/>
      <c r="C66" s="73"/>
      <c r="D66" s="3"/>
    </row>
    <row r="67" spans="1:4" ht="22.5" customHeight="1" x14ac:dyDescent="0.25">
      <c r="A67" s="7" t="s">
        <v>83</v>
      </c>
      <c r="B67" s="3" t="s">
        <v>4</v>
      </c>
      <c r="C67" s="26">
        <v>15000</v>
      </c>
      <c r="D67" s="3" t="s">
        <v>2</v>
      </c>
    </row>
    <row r="68" spans="1:4" ht="71.25" customHeight="1" x14ac:dyDescent="0.25">
      <c r="A68" s="66" t="s">
        <v>276</v>
      </c>
      <c r="B68" s="76"/>
      <c r="C68" s="76"/>
      <c r="D68" s="76"/>
    </row>
    <row r="69" spans="1:4" ht="22.5" customHeight="1" x14ac:dyDescent="0.25">
      <c r="A69" s="7" t="s">
        <v>128</v>
      </c>
      <c r="B69" s="3" t="s">
        <v>4</v>
      </c>
      <c r="C69" s="26">
        <v>20000</v>
      </c>
      <c r="D69" s="3" t="s">
        <v>2</v>
      </c>
    </row>
    <row r="70" spans="1:4" ht="74.25" customHeight="1" x14ac:dyDescent="0.25">
      <c r="A70" s="66" t="s">
        <v>277</v>
      </c>
      <c r="B70" s="73"/>
      <c r="C70" s="77"/>
      <c r="D70" s="73"/>
    </row>
    <row r="71" spans="1:4" ht="22.5" customHeight="1" x14ac:dyDescent="0.25">
      <c r="A71" s="7" t="s">
        <v>84</v>
      </c>
      <c r="B71" s="3" t="s">
        <v>4</v>
      </c>
      <c r="C71" s="26">
        <v>15000</v>
      </c>
      <c r="D71" s="3" t="s">
        <v>2</v>
      </c>
    </row>
    <row r="72" spans="1:4" ht="116.25" customHeight="1" x14ac:dyDescent="0.25">
      <c r="A72" s="66" t="s">
        <v>278</v>
      </c>
      <c r="B72" s="73"/>
      <c r="C72" s="73"/>
      <c r="D72" s="73"/>
    </row>
    <row r="73" spans="1:4" ht="21.75" customHeight="1" x14ac:dyDescent="0.25">
      <c r="A73" s="7" t="s">
        <v>35</v>
      </c>
      <c r="B73" s="3" t="s">
        <v>1</v>
      </c>
      <c r="C73" s="4">
        <v>10000</v>
      </c>
      <c r="D73" s="3" t="s">
        <v>2</v>
      </c>
    </row>
    <row r="74" spans="1:4" ht="22.5" customHeight="1" x14ac:dyDescent="0.25">
      <c r="A74" s="7" t="s">
        <v>55</v>
      </c>
      <c r="B74" s="73"/>
      <c r="C74" s="73"/>
      <c r="D74" s="73"/>
    </row>
    <row r="75" spans="1:4" ht="21.75" customHeight="1" x14ac:dyDescent="0.25">
      <c r="A75" s="7" t="s">
        <v>500</v>
      </c>
      <c r="B75" s="3"/>
      <c r="C75" s="3"/>
      <c r="D75" s="3"/>
    </row>
    <row r="76" spans="1:4" ht="23.25" customHeight="1" x14ac:dyDescent="0.35">
      <c r="A76" s="36" t="s">
        <v>146</v>
      </c>
      <c r="B76" s="3" t="s">
        <v>4</v>
      </c>
      <c r="C76" s="26">
        <v>10000</v>
      </c>
      <c r="D76" s="3" t="s">
        <v>2</v>
      </c>
    </row>
    <row r="77" spans="1:4" ht="77.25" customHeight="1" x14ac:dyDescent="0.25">
      <c r="A77" s="66" t="s">
        <v>279</v>
      </c>
      <c r="B77" s="3"/>
      <c r="C77" s="3"/>
      <c r="D77" s="3"/>
    </row>
    <row r="78" spans="1:4" ht="22.5" customHeight="1" x14ac:dyDescent="0.25">
      <c r="A78" s="37"/>
      <c r="B78" s="3"/>
      <c r="C78" s="3"/>
      <c r="D78" s="3"/>
    </row>
    <row r="79" spans="1:4" ht="22.5" customHeight="1" x14ac:dyDescent="0.25">
      <c r="A79" s="37"/>
      <c r="B79" s="3"/>
      <c r="C79" s="26"/>
      <c r="D79" s="3"/>
    </row>
    <row r="80" spans="1:4" ht="22.5" customHeight="1" x14ac:dyDescent="0.25">
      <c r="A80" s="37"/>
      <c r="B80" s="3"/>
      <c r="C80" s="3"/>
      <c r="D80" s="3"/>
    </row>
    <row r="81" spans="1:4" ht="22.5" customHeight="1" x14ac:dyDescent="0.25">
      <c r="A81" s="37"/>
      <c r="B81" s="3"/>
      <c r="C81" s="3"/>
      <c r="D81" s="3"/>
    </row>
    <row r="82" spans="1:4" ht="22.5" customHeight="1" x14ac:dyDescent="0.25">
      <c r="A82" s="37"/>
      <c r="B82" s="3"/>
      <c r="C82" s="3"/>
      <c r="D82" s="3"/>
    </row>
    <row r="83" spans="1:4" ht="22.5" customHeight="1" x14ac:dyDescent="0.25">
      <c r="A83" s="37"/>
      <c r="B83" s="3"/>
      <c r="C83" s="26"/>
      <c r="D83" s="3"/>
    </row>
    <row r="84" spans="1:4" ht="22.5" customHeight="1" x14ac:dyDescent="0.25">
      <c r="A84" s="37"/>
      <c r="B84" s="73"/>
      <c r="C84" s="73"/>
      <c r="D84" s="73"/>
    </row>
    <row r="85" spans="1:4" ht="22.5" customHeight="1" x14ac:dyDescent="0.25">
      <c r="A85" s="37"/>
      <c r="B85" s="73"/>
      <c r="C85" s="73"/>
      <c r="D85" s="73"/>
    </row>
    <row r="86" spans="1:4" ht="22.5" customHeight="1" x14ac:dyDescent="0.25">
      <c r="A86" s="37"/>
      <c r="B86" s="3"/>
      <c r="C86" s="3"/>
      <c r="D86" s="3"/>
    </row>
    <row r="87" spans="1:4" ht="22.5" customHeight="1" x14ac:dyDescent="0.25">
      <c r="A87" s="37"/>
      <c r="B87" s="3"/>
      <c r="C87" s="26"/>
      <c r="D87" s="3"/>
    </row>
    <row r="88" spans="1:4" ht="22.5" customHeight="1" x14ac:dyDescent="0.25">
      <c r="A88" s="37"/>
      <c r="B88" s="3"/>
      <c r="C88" s="3"/>
      <c r="D88" s="3"/>
    </row>
    <row r="89" spans="1:4" ht="22.5" customHeight="1" x14ac:dyDescent="0.25">
      <c r="A89" s="37"/>
      <c r="B89" s="3"/>
      <c r="C89" s="3"/>
      <c r="D89" s="3"/>
    </row>
    <row r="90" spans="1:4" ht="22.5" customHeight="1" x14ac:dyDescent="0.25">
      <c r="A90" s="37"/>
      <c r="B90" s="3"/>
      <c r="C90" s="3"/>
      <c r="D90" s="3"/>
    </row>
    <row r="91" spans="1:4" ht="22.5" customHeight="1" x14ac:dyDescent="0.25">
      <c r="A91" s="37"/>
      <c r="B91" s="3"/>
      <c r="C91" s="3"/>
      <c r="D91" s="3"/>
    </row>
    <row r="92" spans="1:4" ht="22.5" customHeight="1" x14ac:dyDescent="0.25">
      <c r="A92" s="37"/>
      <c r="B92" s="3"/>
      <c r="C92" s="26"/>
      <c r="D92" s="3"/>
    </row>
    <row r="93" spans="1:4" ht="22.5" customHeight="1" x14ac:dyDescent="0.25">
      <c r="A93" s="37"/>
      <c r="B93" s="3"/>
      <c r="C93" s="3"/>
      <c r="D93" s="3"/>
    </row>
    <row r="94" spans="1:4" ht="22.5" customHeight="1" x14ac:dyDescent="0.25">
      <c r="A94" s="37"/>
      <c r="B94" s="73"/>
      <c r="C94" s="3"/>
      <c r="D94" s="3"/>
    </row>
    <row r="95" spans="1:4" ht="22.5" customHeight="1" x14ac:dyDescent="0.25">
      <c r="A95" s="37"/>
      <c r="B95" s="73"/>
      <c r="C95" s="73"/>
      <c r="D95" s="78"/>
    </row>
    <row r="96" spans="1:4" ht="22.5" customHeight="1" x14ac:dyDescent="0.25">
      <c r="A96" s="37"/>
      <c r="B96" s="3"/>
      <c r="C96" s="73"/>
      <c r="D96" s="78"/>
    </row>
    <row r="97" spans="1:1" ht="22.5" customHeight="1" x14ac:dyDescent="0.35">
      <c r="A97" s="5"/>
    </row>
  </sheetData>
  <mergeCells count="7">
    <mergeCell ref="A2:D2"/>
    <mergeCell ref="A1:D1"/>
    <mergeCell ref="A38:D38"/>
    <mergeCell ref="A37:D37"/>
    <mergeCell ref="A36:D36"/>
    <mergeCell ref="A35:D35"/>
    <mergeCell ref="A34:D34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48"/>
  <sheetViews>
    <sheetView topLeftCell="A57" zoomScaleNormal="100" workbookViewId="0">
      <selection activeCell="A32" sqref="A32:XFD32"/>
    </sheetView>
  </sheetViews>
  <sheetFormatPr defaultRowHeight="22.5" customHeight="1" x14ac:dyDescent="0.25"/>
  <cols>
    <col min="1" max="1" width="59" style="12" customWidth="1"/>
    <col min="2" max="2" width="5.875" style="12" customWidth="1"/>
    <col min="3" max="3" width="10.375" style="12" customWidth="1"/>
    <col min="4" max="4" width="4.5" style="52" customWidth="1"/>
    <col min="5" max="16384" width="9" style="12"/>
  </cols>
  <sheetData>
    <row r="1" spans="1:4" ht="22.5" customHeight="1" x14ac:dyDescent="0.35">
      <c r="A1" s="180" t="s">
        <v>608</v>
      </c>
      <c r="B1" s="180"/>
      <c r="C1" s="180"/>
      <c r="D1" s="180"/>
    </row>
    <row r="2" spans="1:4" ht="22.5" customHeight="1" x14ac:dyDescent="0.35">
      <c r="A2" s="180" t="s">
        <v>57</v>
      </c>
      <c r="B2" s="180"/>
      <c r="C2" s="180"/>
      <c r="D2" s="180"/>
    </row>
    <row r="3" spans="1:4" ht="22.5" customHeight="1" x14ac:dyDescent="0.35">
      <c r="A3" s="179" t="s">
        <v>558</v>
      </c>
    </row>
    <row r="4" spans="1:4" ht="22.5" customHeight="1" x14ac:dyDescent="0.35">
      <c r="A4" s="13" t="s">
        <v>609</v>
      </c>
    </row>
    <row r="5" spans="1:4" ht="22.5" customHeight="1" x14ac:dyDescent="0.35">
      <c r="A5" s="13" t="s">
        <v>610</v>
      </c>
    </row>
    <row r="6" spans="1:4" ht="22.5" customHeight="1" x14ac:dyDescent="0.35">
      <c r="A6" s="13" t="s">
        <v>611</v>
      </c>
    </row>
    <row r="7" spans="1:4" ht="22.5" customHeight="1" x14ac:dyDescent="0.35">
      <c r="A7" s="179" t="s">
        <v>563</v>
      </c>
    </row>
    <row r="8" spans="1:4" ht="22.5" customHeight="1" x14ac:dyDescent="0.35">
      <c r="A8" s="13" t="s">
        <v>612</v>
      </c>
    </row>
    <row r="34" spans="1:4" ht="24.75" customHeight="1" x14ac:dyDescent="0.35">
      <c r="A34" s="180" t="s">
        <v>14</v>
      </c>
      <c r="B34" s="180"/>
      <c r="C34" s="180"/>
      <c r="D34" s="180"/>
    </row>
    <row r="35" spans="1:4" ht="24.75" customHeight="1" x14ac:dyDescent="0.35">
      <c r="A35" s="180" t="s">
        <v>139</v>
      </c>
      <c r="B35" s="180"/>
      <c r="C35" s="180"/>
      <c r="D35" s="180"/>
    </row>
    <row r="36" spans="1:4" ht="24.75" customHeight="1" x14ac:dyDescent="0.35">
      <c r="A36" s="180" t="s">
        <v>15</v>
      </c>
      <c r="B36" s="180"/>
      <c r="C36" s="180"/>
      <c r="D36" s="180"/>
    </row>
    <row r="37" spans="1:4" ht="24.75" customHeight="1" x14ac:dyDescent="0.35">
      <c r="A37" s="180" t="s">
        <v>16</v>
      </c>
      <c r="B37" s="180"/>
      <c r="C37" s="180"/>
      <c r="D37" s="180"/>
    </row>
    <row r="38" spans="1:4" ht="24.75" customHeight="1" x14ac:dyDescent="0.35">
      <c r="A38" s="180" t="s">
        <v>57</v>
      </c>
      <c r="B38" s="180"/>
      <c r="C38" s="180"/>
      <c r="D38" s="180"/>
    </row>
    <row r="39" spans="1:4" ht="22.5" customHeight="1" x14ac:dyDescent="0.35">
      <c r="A39" s="23" t="s">
        <v>58</v>
      </c>
      <c r="B39" s="15" t="s">
        <v>1</v>
      </c>
      <c r="C39" s="18">
        <v>49500</v>
      </c>
      <c r="D39" s="15" t="s">
        <v>2</v>
      </c>
    </row>
    <row r="40" spans="1:4" ht="22.5" customHeight="1" x14ac:dyDescent="0.25">
      <c r="A40" s="19" t="s">
        <v>3</v>
      </c>
      <c r="B40" s="15"/>
      <c r="C40" s="15"/>
      <c r="D40" s="49"/>
    </row>
    <row r="41" spans="1:4" ht="22.5" customHeight="1" x14ac:dyDescent="0.25">
      <c r="A41" s="19" t="s">
        <v>7</v>
      </c>
      <c r="B41" s="15"/>
      <c r="C41" s="15"/>
      <c r="D41" s="49"/>
    </row>
    <row r="42" spans="1:4" ht="22.5" customHeight="1" x14ac:dyDescent="0.25">
      <c r="A42" s="170" t="s">
        <v>56</v>
      </c>
      <c r="B42" s="15" t="s">
        <v>4</v>
      </c>
      <c r="C42" s="18">
        <v>49500</v>
      </c>
      <c r="D42" s="15" t="s">
        <v>2</v>
      </c>
    </row>
    <row r="43" spans="1:4" ht="22.5" customHeight="1" x14ac:dyDescent="0.25">
      <c r="A43" s="19" t="s">
        <v>123</v>
      </c>
    </row>
    <row r="44" spans="1:4" ht="96.75" customHeight="1" x14ac:dyDescent="0.25">
      <c r="A44" s="19" t="s">
        <v>280</v>
      </c>
      <c r="B44" s="49"/>
      <c r="C44" s="19"/>
      <c r="D44" s="49"/>
    </row>
    <row r="45" spans="1:4" ht="22.5" customHeight="1" x14ac:dyDescent="0.25">
      <c r="A45" s="21"/>
      <c r="B45" s="49"/>
      <c r="C45" s="15"/>
      <c r="D45" s="49"/>
    </row>
    <row r="46" spans="1:4" ht="22.5" customHeight="1" x14ac:dyDescent="0.25">
      <c r="A46" s="24"/>
      <c r="B46" s="49"/>
      <c r="C46" s="15"/>
      <c r="D46" s="49"/>
    </row>
    <row r="47" spans="1:4" ht="22.5" customHeight="1" x14ac:dyDescent="0.25">
      <c r="A47" s="24"/>
      <c r="B47" s="21"/>
      <c r="C47" s="15"/>
      <c r="D47" s="49"/>
    </row>
    <row r="48" spans="1:4" ht="22.5" customHeight="1" x14ac:dyDescent="0.25">
      <c r="A48" s="24"/>
      <c r="B48" s="49"/>
      <c r="C48" s="15"/>
      <c r="D48" s="49"/>
    </row>
    <row r="49" spans="1:4" ht="22.5" customHeight="1" x14ac:dyDescent="0.25">
      <c r="A49" s="24"/>
      <c r="B49" s="49"/>
      <c r="C49" s="15"/>
      <c r="D49" s="49"/>
    </row>
    <row r="50" spans="1:4" ht="22.5" customHeight="1" x14ac:dyDescent="0.25">
      <c r="A50" s="24"/>
      <c r="B50" s="49"/>
      <c r="C50" s="15"/>
      <c r="D50" s="49"/>
    </row>
    <row r="51" spans="1:4" ht="22.5" customHeight="1" x14ac:dyDescent="0.25">
      <c r="A51" s="24"/>
      <c r="B51" s="49"/>
      <c r="C51" s="15"/>
      <c r="D51" s="49"/>
    </row>
    <row r="52" spans="1:4" ht="22.5" customHeight="1" x14ac:dyDescent="0.25">
      <c r="A52" s="24"/>
      <c r="B52" s="49"/>
      <c r="C52" s="15"/>
      <c r="D52" s="49"/>
    </row>
    <row r="53" spans="1:4" ht="22.5" customHeight="1" x14ac:dyDescent="0.25">
      <c r="A53" s="24"/>
      <c r="B53" s="49"/>
      <c r="C53" s="15"/>
      <c r="D53" s="49"/>
    </row>
    <row r="54" spans="1:4" ht="22.5" customHeight="1" x14ac:dyDescent="0.25">
      <c r="A54" s="24"/>
      <c r="B54" s="21"/>
      <c r="C54" s="15"/>
      <c r="D54" s="49"/>
    </row>
    <row r="55" spans="1:4" ht="22.5" customHeight="1" x14ac:dyDescent="0.25">
      <c r="A55" s="24"/>
      <c r="B55" s="49"/>
      <c r="C55" s="15"/>
      <c r="D55" s="49"/>
    </row>
    <row r="56" spans="1:4" ht="22.5" customHeight="1" x14ac:dyDescent="0.25">
      <c r="A56" s="24"/>
      <c r="B56" s="15"/>
      <c r="C56" s="15"/>
      <c r="D56" s="49"/>
    </row>
    <row r="57" spans="1:4" ht="22.5" customHeight="1" x14ac:dyDescent="0.25">
      <c r="A57" s="24"/>
      <c r="B57" s="49"/>
      <c r="C57" s="15"/>
      <c r="D57" s="49"/>
    </row>
    <row r="58" spans="1:4" ht="22.5" customHeight="1" x14ac:dyDescent="0.25">
      <c r="A58" s="24"/>
      <c r="B58" s="49"/>
      <c r="C58" s="15"/>
      <c r="D58" s="49"/>
    </row>
    <row r="59" spans="1:4" ht="22.5" customHeight="1" x14ac:dyDescent="0.25">
      <c r="A59" s="24"/>
      <c r="B59" s="49"/>
      <c r="C59" s="15"/>
      <c r="D59" s="49"/>
    </row>
    <row r="60" spans="1:4" ht="22.5" customHeight="1" x14ac:dyDescent="0.25">
      <c r="A60" s="24"/>
      <c r="B60" s="49"/>
      <c r="C60" s="15"/>
      <c r="D60" s="49"/>
    </row>
    <row r="61" spans="1:4" ht="22.5" customHeight="1" x14ac:dyDescent="0.25">
      <c r="A61" s="24"/>
      <c r="B61" s="49"/>
      <c r="C61" s="15"/>
      <c r="D61" s="49"/>
    </row>
    <row r="62" spans="1:4" ht="22.5" customHeight="1" x14ac:dyDescent="0.25">
      <c r="A62" s="24"/>
      <c r="B62" s="49"/>
      <c r="C62" s="15"/>
      <c r="D62" s="49"/>
    </row>
    <row r="63" spans="1:4" ht="22.5" customHeight="1" x14ac:dyDescent="0.25">
      <c r="A63" s="24"/>
      <c r="B63" s="49"/>
      <c r="C63" s="15"/>
      <c r="D63" s="49"/>
    </row>
    <row r="64" spans="1:4" ht="22.5" customHeight="1" x14ac:dyDescent="0.25">
      <c r="A64" s="24"/>
      <c r="B64" s="21"/>
      <c r="C64" s="15"/>
      <c r="D64" s="49"/>
    </row>
    <row r="65" spans="1:4" ht="22.5" customHeight="1" x14ac:dyDescent="0.25">
      <c r="A65" s="24"/>
      <c r="B65" s="49"/>
      <c r="C65" s="15"/>
      <c r="D65" s="49"/>
    </row>
    <row r="66" spans="1:4" ht="22.5" customHeight="1" x14ac:dyDescent="0.25">
      <c r="A66" s="24"/>
      <c r="B66" s="49"/>
      <c r="C66" s="15"/>
      <c r="D66" s="49"/>
    </row>
    <row r="67" spans="1:4" ht="22.5" customHeight="1" x14ac:dyDescent="0.25">
      <c r="A67" s="24"/>
      <c r="B67" s="49"/>
      <c r="C67" s="15"/>
      <c r="D67" s="49"/>
    </row>
    <row r="68" spans="1:4" ht="22.5" customHeight="1" x14ac:dyDescent="0.25">
      <c r="A68" s="24"/>
      <c r="B68" s="49"/>
      <c r="C68" s="15"/>
      <c r="D68" s="49"/>
    </row>
    <row r="69" spans="1:4" ht="22.5" customHeight="1" x14ac:dyDescent="0.25">
      <c r="A69" s="24"/>
      <c r="B69" s="49"/>
      <c r="C69" s="15"/>
      <c r="D69" s="49"/>
    </row>
    <row r="70" spans="1:4" ht="22.5" customHeight="1" x14ac:dyDescent="0.25">
      <c r="A70" s="24"/>
      <c r="B70" s="49"/>
      <c r="C70" s="15"/>
      <c r="D70" s="49"/>
    </row>
    <row r="71" spans="1:4" ht="22.5" customHeight="1" x14ac:dyDescent="0.25">
      <c r="A71" s="24"/>
      <c r="B71" s="49"/>
      <c r="C71" s="15"/>
      <c r="D71" s="49"/>
    </row>
    <row r="72" spans="1:4" ht="22.5" customHeight="1" x14ac:dyDescent="0.25">
      <c r="A72" s="24"/>
      <c r="B72" s="49"/>
      <c r="C72" s="15"/>
      <c r="D72" s="49"/>
    </row>
    <row r="73" spans="1:4" ht="22.5" customHeight="1" x14ac:dyDescent="0.25">
      <c r="A73" s="24"/>
      <c r="B73" s="49"/>
      <c r="C73" s="15"/>
      <c r="D73" s="49"/>
    </row>
    <row r="74" spans="1:4" ht="22.5" customHeight="1" x14ac:dyDescent="0.25">
      <c r="A74" s="24"/>
      <c r="B74" s="49"/>
      <c r="C74" s="15"/>
      <c r="D74" s="49"/>
    </row>
    <row r="75" spans="1:4" ht="22.5" customHeight="1" x14ac:dyDescent="0.25">
      <c r="A75" s="24"/>
      <c r="B75" s="49"/>
      <c r="C75" s="15"/>
      <c r="D75" s="49"/>
    </row>
    <row r="76" spans="1:4" ht="22.5" customHeight="1" x14ac:dyDescent="0.25">
      <c r="A76" s="24"/>
      <c r="B76" s="49"/>
      <c r="C76" s="49"/>
      <c r="D76" s="49"/>
    </row>
    <row r="77" spans="1:4" ht="22.5" customHeight="1" x14ac:dyDescent="0.25">
      <c r="A77" s="24"/>
      <c r="B77" s="49"/>
      <c r="C77" s="21"/>
      <c r="D77" s="49"/>
    </row>
    <row r="78" spans="1:4" ht="22.5" customHeight="1" x14ac:dyDescent="0.25">
      <c r="A78" s="24"/>
      <c r="B78" s="21"/>
      <c r="C78" s="21"/>
      <c r="D78" s="49"/>
    </row>
    <row r="79" spans="1:4" ht="22.5" customHeight="1" x14ac:dyDescent="0.25">
      <c r="A79" s="24"/>
      <c r="B79" s="24"/>
      <c r="C79" s="21"/>
      <c r="D79" s="49"/>
    </row>
    <row r="80" spans="1:4" ht="22.5" customHeight="1" x14ac:dyDescent="0.25">
      <c r="A80" s="19"/>
      <c r="B80" s="15"/>
      <c r="C80" s="15"/>
      <c r="D80" s="49"/>
    </row>
    <row r="81" spans="1:4" ht="22.5" customHeight="1" x14ac:dyDescent="0.25">
      <c r="A81" s="19"/>
      <c r="B81" s="15"/>
      <c r="C81" s="15"/>
      <c r="D81" s="49"/>
    </row>
    <row r="82" spans="1:4" ht="22.5" customHeight="1" x14ac:dyDescent="0.25">
      <c r="A82" s="21"/>
      <c r="B82" s="49"/>
      <c r="C82" s="49"/>
      <c r="D82" s="49"/>
    </row>
    <row r="83" spans="1:4" ht="22.5" customHeight="1" x14ac:dyDescent="0.35">
      <c r="A83" s="23"/>
    </row>
    <row r="84" spans="1:4" ht="22.5" customHeight="1" x14ac:dyDescent="0.35">
      <c r="A84" s="53"/>
    </row>
    <row r="85" spans="1:4" ht="22.5" customHeight="1" x14ac:dyDescent="0.35">
      <c r="A85" s="53"/>
    </row>
    <row r="86" spans="1:4" ht="22.5" customHeight="1" x14ac:dyDescent="0.35">
      <c r="A86" s="53"/>
    </row>
    <row r="87" spans="1:4" ht="22.5" customHeight="1" x14ac:dyDescent="0.35">
      <c r="A87" s="53"/>
    </row>
    <row r="88" spans="1:4" ht="22.5" customHeight="1" x14ac:dyDescent="0.35">
      <c r="A88" s="53"/>
    </row>
    <row r="89" spans="1:4" ht="22.5" customHeight="1" x14ac:dyDescent="0.35">
      <c r="A89" s="13"/>
    </row>
    <row r="90" spans="1:4" ht="22.5" customHeight="1" x14ac:dyDescent="0.35">
      <c r="A90" s="51"/>
    </row>
    <row r="91" spans="1:4" ht="22.5" customHeight="1" x14ac:dyDescent="0.35">
      <c r="A91" s="51"/>
    </row>
    <row r="92" spans="1:4" ht="22.5" customHeight="1" x14ac:dyDescent="0.35">
      <c r="A92" s="51"/>
    </row>
    <row r="93" spans="1:4" ht="22.5" customHeight="1" x14ac:dyDescent="0.35">
      <c r="A93" s="51"/>
    </row>
    <row r="94" spans="1:4" ht="22.5" customHeight="1" x14ac:dyDescent="0.35">
      <c r="A94" s="51"/>
    </row>
    <row r="95" spans="1:4" ht="22.5" customHeight="1" x14ac:dyDescent="0.35">
      <c r="A95" s="51"/>
    </row>
    <row r="96" spans="1:4" ht="22.5" customHeight="1" x14ac:dyDescent="0.35">
      <c r="A96" s="51"/>
    </row>
    <row r="97" spans="1:1" ht="22.5" customHeight="1" x14ac:dyDescent="0.35">
      <c r="A97" s="51"/>
    </row>
    <row r="98" spans="1:1" ht="22.5" customHeight="1" x14ac:dyDescent="0.35">
      <c r="A98" s="51"/>
    </row>
    <row r="99" spans="1:1" ht="22.5" customHeight="1" x14ac:dyDescent="0.35">
      <c r="A99" s="51"/>
    </row>
    <row r="100" spans="1:1" ht="22.5" customHeight="1" x14ac:dyDescent="0.35">
      <c r="A100" s="51"/>
    </row>
    <row r="101" spans="1:1" ht="22.5" customHeight="1" x14ac:dyDescent="0.35">
      <c r="A101" s="51"/>
    </row>
    <row r="102" spans="1:1" ht="22.5" customHeight="1" x14ac:dyDescent="0.35">
      <c r="A102" s="51"/>
    </row>
    <row r="103" spans="1:1" ht="22.5" customHeight="1" x14ac:dyDescent="0.35">
      <c r="A103" s="51"/>
    </row>
    <row r="104" spans="1:1" ht="22.5" customHeight="1" x14ac:dyDescent="0.35">
      <c r="A104" s="51"/>
    </row>
    <row r="105" spans="1:1" ht="22.5" customHeight="1" x14ac:dyDescent="0.35">
      <c r="A105" s="51"/>
    </row>
    <row r="106" spans="1:1" ht="22.5" customHeight="1" x14ac:dyDescent="0.35">
      <c r="A106" s="51"/>
    </row>
    <row r="107" spans="1:1" ht="22.5" customHeight="1" x14ac:dyDescent="0.35">
      <c r="A107" s="23"/>
    </row>
    <row r="108" spans="1:1" ht="22.5" customHeight="1" x14ac:dyDescent="0.35">
      <c r="A108" s="23"/>
    </row>
    <row r="109" spans="1:1" ht="22.5" customHeight="1" x14ac:dyDescent="0.35">
      <c r="A109" s="23"/>
    </row>
    <row r="110" spans="1:1" ht="22.5" customHeight="1" x14ac:dyDescent="0.35">
      <c r="A110" s="23"/>
    </row>
    <row r="111" spans="1:1" ht="22.5" customHeight="1" x14ac:dyDescent="0.35">
      <c r="A111" s="23"/>
    </row>
    <row r="112" spans="1:1" ht="22.5" customHeight="1" x14ac:dyDescent="0.35">
      <c r="A112" s="23"/>
    </row>
    <row r="113" spans="1:1" ht="22.5" customHeight="1" x14ac:dyDescent="0.35">
      <c r="A113" s="23"/>
    </row>
    <row r="114" spans="1:1" ht="22.5" customHeight="1" x14ac:dyDescent="0.35">
      <c r="A114" s="23"/>
    </row>
    <row r="115" spans="1:1" ht="22.5" customHeight="1" x14ac:dyDescent="0.35">
      <c r="A115" s="23"/>
    </row>
    <row r="116" spans="1:1" ht="22.5" customHeight="1" x14ac:dyDescent="0.35">
      <c r="A116" s="23"/>
    </row>
    <row r="117" spans="1:1" ht="22.5" customHeight="1" x14ac:dyDescent="0.35">
      <c r="A117" s="23"/>
    </row>
    <row r="118" spans="1:1" ht="22.5" customHeight="1" x14ac:dyDescent="0.35">
      <c r="A118" s="23"/>
    </row>
    <row r="119" spans="1:1" ht="22.5" customHeight="1" x14ac:dyDescent="0.35">
      <c r="A119" s="23"/>
    </row>
    <row r="120" spans="1:1" ht="22.5" customHeight="1" x14ac:dyDescent="0.35">
      <c r="A120" s="23"/>
    </row>
    <row r="121" spans="1:1" ht="22.5" customHeight="1" x14ac:dyDescent="0.35">
      <c r="A121" s="23"/>
    </row>
    <row r="122" spans="1:1" ht="22.5" customHeight="1" x14ac:dyDescent="0.35">
      <c r="A122" s="23"/>
    </row>
    <row r="123" spans="1:1" ht="22.5" customHeight="1" x14ac:dyDescent="0.35">
      <c r="A123" s="23"/>
    </row>
    <row r="124" spans="1:1" ht="22.5" customHeight="1" x14ac:dyDescent="0.35">
      <c r="A124" s="23"/>
    </row>
    <row r="125" spans="1:1" ht="22.5" customHeight="1" x14ac:dyDescent="0.35">
      <c r="A125" s="23"/>
    </row>
    <row r="126" spans="1:1" ht="22.5" customHeight="1" x14ac:dyDescent="0.35">
      <c r="A126" s="23"/>
    </row>
    <row r="127" spans="1:1" ht="22.5" customHeight="1" x14ac:dyDescent="0.35">
      <c r="A127" s="23"/>
    </row>
    <row r="129" spans="1:7" ht="22.5" customHeight="1" x14ac:dyDescent="0.35">
      <c r="A129" s="51" t="s">
        <v>26</v>
      </c>
    </row>
    <row r="130" spans="1:7" ht="22.5" customHeight="1" thickBot="1" x14ac:dyDescent="0.4">
      <c r="A130" s="53"/>
    </row>
    <row r="131" spans="1:7" ht="22.5" customHeight="1" x14ac:dyDescent="0.25">
      <c r="A131" s="198" t="s">
        <v>21</v>
      </c>
      <c r="B131" s="199"/>
      <c r="C131" s="200"/>
      <c r="D131" s="201" t="s">
        <v>28</v>
      </c>
      <c r="E131" s="188" t="s">
        <v>28</v>
      </c>
      <c r="F131" s="188" t="s">
        <v>28</v>
      </c>
      <c r="G131" s="188" t="s">
        <v>1</v>
      </c>
    </row>
    <row r="132" spans="1:7" ht="22.5" customHeight="1" thickBot="1" x14ac:dyDescent="0.3">
      <c r="A132" s="190" t="s">
        <v>27</v>
      </c>
      <c r="B132" s="191"/>
      <c r="C132" s="192"/>
      <c r="D132" s="202"/>
      <c r="E132" s="189"/>
      <c r="F132" s="189"/>
      <c r="G132" s="189"/>
    </row>
    <row r="133" spans="1:7" ht="22.5" customHeight="1" thickBot="1" x14ac:dyDescent="0.3">
      <c r="A133" s="193" t="s">
        <v>24</v>
      </c>
      <c r="B133" s="193" t="s">
        <v>24</v>
      </c>
      <c r="C133" s="54" t="s">
        <v>29</v>
      </c>
      <c r="D133" s="55"/>
      <c r="E133" s="54"/>
      <c r="F133" s="54"/>
      <c r="G133" s="54"/>
    </row>
    <row r="134" spans="1:7" ht="22.5" customHeight="1" thickBot="1" x14ac:dyDescent="0.3">
      <c r="A134" s="194"/>
      <c r="B134" s="195"/>
      <c r="C134" s="54" t="s">
        <v>29</v>
      </c>
      <c r="D134" s="55"/>
      <c r="E134" s="54"/>
      <c r="F134" s="54"/>
      <c r="G134" s="54"/>
    </row>
    <row r="135" spans="1:7" ht="22.5" customHeight="1" thickBot="1" x14ac:dyDescent="0.3">
      <c r="A135" s="194"/>
      <c r="B135" s="193" t="s">
        <v>30</v>
      </c>
      <c r="C135" s="54" t="s">
        <v>29</v>
      </c>
      <c r="D135" s="55"/>
      <c r="E135" s="54"/>
      <c r="F135" s="54"/>
      <c r="G135" s="54"/>
    </row>
    <row r="136" spans="1:7" ht="22.5" customHeight="1" thickBot="1" x14ac:dyDescent="0.3">
      <c r="A136" s="195"/>
      <c r="B136" s="195"/>
      <c r="C136" s="54" t="s">
        <v>29</v>
      </c>
      <c r="D136" s="55"/>
      <c r="E136" s="54"/>
      <c r="F136" s="54"/>
      <c r="G136" s="54"/>
    </row>
    <row r="137" spans="1:7" ht="22.5" customHeight="1" thickBot="1" x14ac:dyDescent="0.3">
      <c r="A137" s="193" t="s">
        <v>6</v>
      </c>
      <c r="B137" s="54" t="s">
        <v>31</v>
      </c>
      <c r="C137" s="54" t="s">
        <v>29</v>
      </c>
      <c r="D137" s="55"/>
      <c r="E137" s="54"/>
      <c r="F137" s="54"/>
      <c r="G137" s="54"/>
    </row>
    <row r="138" spans="1:7" ht="22.5" customHeight="1" thickBot="1" x14ac:dyDescent="0.3">
      <c r="A138" s="195"/>
      <c r="B138" s="54" t="s">
        <v>9</v>
      </c>
      <c r="C138" s="54" t="s">
        <v>29</v>
      </c>
      <c r="D138" s="55"/>
      <c r="E138" s="54"/>
      <c r="F138" s="54"/>
      <c r="G138" s="54"/>
    </row>
    <row r="139" spans="1:7" ht="22.5" customHeight="1" thickBot="1" x14ac:dyDescent="0.3">
      <c r="A139" s="193" t="s">
        <v>3</v>
      </c>
      <c r="B139" s="54" t="s">
        <v>10</v>
      </c>
      <c r="C139" s="54" t="s">
        <v>29</v>
      </c>
      <c r="D139" s="55"/>
      <c r="E139" s="54"/>
      <c r="F139" s="54"/>
      <c r="G139" s="54"/>
    </row>
    <row r="140" spans="1:7" ht="22.5" customHeight="1" thickBot="1" x14ac:dyDescent="0.3">
      <c r="A140" s="194"/>
      <c r="B140" s="54" t="s">
        <v>7</v>
      </c>
      <c r="C140" s="54" t="s">
        <v>29</v>
      </c>
      <c r="D140" s="55"/>
      <c r="E140" s="54"/>
      <c r="F140" s="54"/>
      <c r="G140" s="54"/>
    </row>
    <row r="141" spans="1:7" ht="22.5" customHeight="1" thickBot="1" x14ac:dyDescent="0.3">
      <c r="A141" s="194"/>
      <c r="B141" s="54" t="s">
        <v>11</v>
      </c>
      <c r="C141" s="54" t="s">
        <v>29</v>
      </c>
      <c r="D141" s="55"/>
      <c r="E141" s="54"/>
      <c r="F141" s="54"/>
      <c r="G141" s="54"/>
    </row>
    <row r="142" spans="1:7" ht="22.5" customHeight="1" thickBot="1" x14ac:dyDescent="0.3">
      <c r="A142" s="195"/>
      <c r="B142" s="54" t="s">
        <v>32</v>
      </c>
      <c r="C142" s="54" t="s">
        <v>29</v>
      </c>
      <c r="D142" s="55"/>
      <c r="E142" s="54"/>
      <c r="F142" s="54"/>
      <c r="G142" s="54"/>
    </row>
    <row r="143" spans="1:7" ht="22.5" customHeight="1" thickBot="1" x14ac:dyDescent="0.3">
      <c r="A143" s="193" t="s">
        <v>12</v>
      </c>
      <c r="B143" s="54" t="s">
        <v>13</v>
      </c>
      <c r="C143" s="54" t="s">
        <v>29</v>
      </c>
      <c r="D143" s="55"/>
      <c r="E143" s="54"/>
      <c r="F143" s="54"/>
      <c r="G143" s="54"/>
    </row>
    <row r="144" spans="1:7" ht="22.5" customHeight="1" thickBot="1" x14ac:dyDescent="0.3">
      <c r="A144" s="195"/>
      <c r="B144" s="54" t="s">
        <v>17</v>
      </c>
      <c r="C144" s="54" t="s">
        <v>29</v>
      </c>
      <c r="D144" s="55"/>
      <c r="E144" s="54"/>
      <c r="F144" s="54"/>
      <c r="G144" s="54"/>
    </row>
    <row r="145" spans="1:7" ht="22.5" customHeight="1" thickBot="1" x14ac:dyDescent="0.3">
      <c r="A145" s="56" t="s">
        <v>33</v>
      </c>
      <c r="B145" s="54" t="s">
        <v>34</v>
      </c>
      <c r="C145" s="54" t="s">
        <v>29</v>
      </c>
      <c r="D145" s="55"/>
      <c r="E145" s="54"/>
      <c r="F145" s="54"/>
      <c r="G145" s="54"/>
    </row>
    <row r="146" spans="1:7" ht="22.5" customHeight="1" thickBot="1" x14ac:dyDescent="0.3">
      <c r="A146" s="56" t="s">
        <v>35</v>
      </c>
      <c r="B146" s="54" t="s">
        <v>36</v>
      </c>
      <c r="C146" s="54" t="s">
        <v>29</v>
      </c>
      <c r="D146" s="55"/>
      <c r="E146" s="54"/>
      <c r="F146" s="54"/>
      <c r="G146" s="54"/>
    </row>
    <row r="147" spans="1:7" ht="22.5" customHeight="1" x14ac:dyDescent="0.35">
      <c r="A147" s="13"/>
    </row>
    <row r="148" spans="1:7" ht="22.5" customHeight="1" x14ac:dyDescent="0.35">
      <c r="A148" s="13"/>
    </row>
  </sheetData>
  <mergeCells count="19">
    <mergeCell ref="F131:F132"/>
    <mergeCell ref="G131:G132"/>
    <mergeCell ref="A143:A144"/>
    <mergeCell ref="A131:C131"/>
    <mergeCell ref="A132:C132"/>
    <mergeCell ref="D131:D132"/>
    <mergeCell ref="E131:E132"/>
    <mergeCell ref="A133:A136"/>
    <mergeCell ref="B133:B134"/>
    <mergeCell ref="B135:B136"/>
    <mergeCell ref="A137:A138"/>
    <mergeCell ref="A139:A142"/>
    <mergeCell ref="A1:D1"/>
    <mergeCell ref="A2:D2"/>
    <mergeCell ref="A38:D38"/>
    <mergeCell ref="A37:D37"/>
    <mergeCell ref="A36:D36"/>
    <mergeCell ref="A35:D35"/>
    <mergeCell ref="A34:D34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2"/>
  <sheetViews>
    <sheetView topLeftCell="A14" zoomScaleNormal="100" workbookViewId="0">
      <selection activeCell="F37" sqref="F37"/>
    </sheetView>
  </sheetViews>
  <sheetFormatPr defaultRowHeight="15" x14ac:dyDescent="0.25"/>
  <cols>
    <col min="1" max="1" width="53.625" style="12" customWidth="1"/>
    <col min="2" max="2" width="5.875" style="12" customWidth="1"/>
    <col min="3" max="3" width="10.375" style="12" customWidth="1"/>
    <col min="4" max="4" width="4.375" style="12" customWidth="1"/>
    <col min="5" max="16384" width="9" style="12"/>
  </cols>
  <sheetData>
    <row r="1" spans="1:4" ht="22.5" x14ac:dyDescent="0.35">
      <c r="A1" s="180" t="s">
        <v>608</v>
      </c>
      <c r="B1" s="180"/>
      <c r="C1" s="180"/>
      <c r="D1" s="180"/>
    </row>
    <row r="2" spans="1:4" ht="22.5" x14ac:dyDescent="0.35">
      <c r="A2" s="180" t="s">
        <v>613</v>
      </c>
      <c r="B2" s="180"/>
      <c r="C2" s="180"/>
      <c r="D2" s="180"/>
    </row>
    <row r="3" spans="1:4" ht="21" x14ac:dyDescent="0.35">
      <c r="A3" s="179" t="s">
        <v>558</v>
      </c>
    </row>
    <row r="4" spans="1:4" ht="21" x14ac:dyDescent="0.35">
      <c r="A4" s="13" t="s">
        <v>614</v>
      </c>
    </row>
    <row r="5" spans="1:4" ht="21" x14ac:dyDescent="0.35">
      <c r="A5" s="13" t="s">
        <v>615</v>
      </c>
    </row>
    <row r="6" spans="1:4" ht="21" x14ac:dyDescent="0.35">
      <c r="A6" s="13" t="s">
        <v>616</v>
      </c>
    </row>
    <row r="7" spans="1:4" ht="21" x14ac:dyDescent="0.35">
      <c r="A7" s="179" t="s">
        <v>563</v>
      </c>
    </row>
    <row r="8" spans="1:4" ht="21" x14ac:dyDescent="0.35">
      <c r="A8" s="13" t="s">
        <v>598</v>
      </c>
    </row>
    <row r="9" spans="1:4" ht="21" x14ac:dyDescent="0.35">
      <c r="A9" s="13"/>
    </row>
    <row r="40" spans="1:4" ht="24.75" customHeight="1" x14ac:dyDescent="0.35">
      <c r="A40" s="180" t="s">
        <v>14</v>
      </c>
      <c r="B40" s="180"/>
      <c r="C40" s="180"/>
      <c r="D40" s="180"/>
    </row>
    <row r="41" spans="1:4" ht="24.75" customHeight="1" x14ac:dyDescent="0.35">
      <c r="A41" s="180" t="s">
        <v>139</v>
      </c>
      <c r="B41" s="180"/>
      <c r="C41" s="180"/>
      <c r="D41" s="180"/>
    </row>
    <row r="42" spans="1:4" ht="24.75" customHeight="1" x14ac:dyDescent="0.35">
      <c r="A42" s="180" t="s">
        <v>15</v>
      </c>
      <c r="B42" s="180"/>
      <c r="C42" s="180"/>
      <c r="D42" s="180"/>
    </row>
    <row r="43" spans="1:4" ht="24.75" customHeight="1" x14ac:dyDescent="0.35">
      <c r="A43" s="180" t="s">
        <v>16</v>
      </c>
      <c r="B43" s="180"/>
      <c r="C43" s="180"/>
      <c r="D43" s="180"/>
    </row>
    <row r="44" spans="1:4" ht="24.75" customHeight="1" x14ac:dyDescent="0.35">
      <c r="A44" s="180" t="s">
        <v>51</v>
      </c>
      <c r="B44" s="180"/>
      <c r="C44" s="180"/>
      <c r="D44" s="180"/>
    </row>
    <row r="45" spans="1:4" ht="21.75" customHeight="1" x14ac:dyDescent="0.35">
      <c r="A45" s="57" t="s">
        <v>179</v>
      </c>
      <c r="B45" s="15" t="s">
        <v>1</v>
      </c>
      <c r="C45" s="18">
        <f>SUM(C46)</f>
        <v>1350000</v>
      </c>
      <c r="D45" s="15" t="s">
        <v>2</v>
      </c>
    </row>
    <row r="46" spans="1:4" ht="21.75" customHeight="1" x14ac:dyDescent="0.25">
      <c r="A46" s="14" t="s">
        <v>3</v>
      </c>
      <c r="B46" s="15" t="s">
        <v>1</v>
      </c>
      <c r="C46" s="18">
        <f>SUM(C62+C47)</f>
        <v>1350000</v>
      </c>
      <c r="D46" s="15" t="s">
        <v>2</v>
      </c>
    </row>
    <row r="47" spans="1:4" ht="21.75" customHeight="1" x14ac:dyDescent="0.25">
      <c r="A47" s="14" t="s">
        <v>39</v>
      </c>
      <c r="B47" s="15" t="s">
        <v>1</v>
      </c>
      <c r="C47" s="18">
        <f>C48+C54</f>
        <v>650000</v>
      </c>
      <c r="D47" s="15" t="s">
        <v>2</v>
      </c>
    </row>
    <row r="48" spans="1:4" ht="21.75" customHeight="1" x14ac:dyDescent="0.25">
      <c r="A48" s="14" t="s">
        <v>7</v>
      </c>
      <c r="B48" s="15" t="s">
        <v>4</v>
      </c>
      <c r="C48" s="46">
        <f>SUM(C49:C51)</f>
        <v>400000</v>
      </c>
      <c r="D48" s="15" t="s">
        <v>2</v>
      </c>
    </row>
    <row r="49" spans="1:4" ht="21.75" customHeight="1" x14ac:dyDescent="0.25">
      <c r="A49" s="19" t="s">
        <v>506</v>
      </c>
      <c r="B49" s="15" t="s">
        <v>4</v>
      </c>
      <c r="C49" s="46">
        <v>200000</v>
      </c>
      <c r="D49" s="15" t="s">
        <v>2</v>
      </c>
    </row>
    <row r="50" spans="1:4" ht="48.75" customHeight="1" x14ac:dyDescent="0.25">
      <c r="A50" s="21" t="s">
        <v>281</v>
      </c>
      <c r="B50" s="15"/>
      <c r="C50" s="19"/>
      <c r="D50" s="15"/>
    </row>
    <row r="51" spans="1:4" ht="24" customHeight="1" x14ac:dyDescent="0.25">
      <c r="A51" s="19" t="s">
        <v>507</v>
      </c>
      <c r="B51" s="15" t="s">
        <v>4</v>
      </c>
      <c r="C51" s="46">
        <v>200000</v>
      </c>
      <c r="D51" s="15" t="s">
        <v>2</v>
      </c>
    </row>
    <row r="52" spans="1:4" ht="48" customHeight="1" x14ac:dyDescent="0.35">
      <c r="A52" s="19" t="s">
        <v>282</v>
      </c>
      <c r="B52" s="22"/>
      <c r="C52" s="23"/>
      <c r="D52" s="22"/>
    </row>
    <row r="53" spans="1:4" ht="13.5" customHeight="1" x14ac:dyDescent="0.35">
      <c r="A53" s="19"/>
      <c r="B53" s="22"/>
      <c r="C53" s="23"/>
      <c r="D53" s="22"/>
    </row>
    <row r="54" spans="1:4" ht="24" customHeight="1" x14ac:dyDescent="0.25">
      <c r="A54" s="19" t="s">
        <v>11</v>
      </c>
      <c r="B54" s="15" t="s">
        <v>1</v>
      </c>
      <c r="C54" s="26">
        <f>SUM(C55:C59)</f>
        <v>250000</v>
      </c>
      <c r="D54" s="15" t="s">
        <v>2</v>
      </c>
    </row>
    <row r="55" spans="1:4" ht="24" customHeight="1" x14ac:dyDescent="0.25">
      <c r="A55" s="19" t="s">
        <v>470</v>
      </c>
      <c r="B55" s="15" t="s">
        <v>4</v>
      </c>
      <c r="C55" s="26">
        <v>200000</v>
      </c>
      <c r="D55" s="15" t="s">
        <v>2</v>
      </c>
    </row>
    <row r="56" spans="1:4" ht="48" customHeight="1" x14ac:dyDescent="0.25">
      <c r="A56" s="21" t="s">
        <v>306</v>
      </c>
      <c r="B56" s="15"/>
      <c r="C56" s="31"/>
      <c r="D56" s="15"/>
    </row>
    <row r="57" spans="1:4" ht="24" customHeight="1" x14ac:dyDescent="0.25">
      <c r="A57" s="19" t="s">
        <v>508</v>
      </c>
      <c r="B57" s="15" t="s">
        <v>4</v>
      </c>
      <c r="C57" s="46">
        <v>30000</v>
      </c>
      <c r="D57" s="15" t="s">
        <v>2</v>
      </c>
    </row>
    <row r="58" spans="1:4" ht="47.25" customHeight="1" x14ac:dyDescent="0.35">
      <c r="A58" s="21" t="s">
        <v>283</v>
      </c>
      <c r="B58" s="22"/>
      <c r="C58" s="23"/>
      <c r="D58" s="22"/>
    </row>
    <row r="59" spans="1:4" ht="24" customHeight="1" x14ac:dyDescent="0.25">
      <c r="A59" s="19" t="s">
        <v>509</v>
      </c>
      <c r="B59" s="15" t="s">
        <v>4</v>
      </c>
      <c r="C59" s="26">
        <v>20000</v>
      </c>
      <c r="D59" s="15" t="s">
        <v>2</v>
      </c>
    </row>
    <row r="60" spans="1:4" ht="77.25" customHeight="1" x14ac:dyDescent="0.35">
      <c r="A60" s="21" t="s">
        <v>307</v>
      </c>
      <c r="B60" s="22"/>
      <c r="C60" s="23"/>
      <c r="D60" s="22"/>
    </row>
    <row r="61" spans="1:4" ht="14.25" customHeight="1" x14ac:dyDescent="0.25">
      <c r="A61" s="30"/>
      <c r="B61" s="15"/>
      <c r="C61" s="30"/>
      <c r="D61" s="15"/>
    </row>
    <row r="62" spans="1:4" ht="24" customHeight="1" x14ac:dyDescent="0.35">
      <c r="A62" s="14" t="s">
        <v>52</v>
      </c>
      <c r="B62" s="22" t="s">
        <v>1</v>
      </c>
      <c r="C62" s="4">
        <v>700000</v>
      </c>
      <c r="D62" s="22" t="s">
        <v>2</v>
      </c>
    </row>
    <row r="63" spans="1:4" ht="24" customHeight="1" x14ac:dyDescent="0.25">
      <c r="A63" s="19" t="s">
        <v>488</v>
      </c>
      <c r="B63" s="15" t="s">
        <v>4</v>
      </c>
      <c r="C63" s="4">
        <v>700000</v>
      </c>
      <c r="D63" s="15" t="s">
        <v>2</v>
      </c>
    </row>
    <row r="64" spans="1:4" ht="28.5" customHeight="1" x14ac:dyDescent="0.25">
      <c r="A64" s="21" t="s">
        <v>284</v>
      </c>
      <c r="B64" s="15"/>
      <c r="C64" s="30"/>
      <c r="D64" s="15"/>
    </row>
    <row r="65" spans="1:4" ht="21" x14ac:dyDescent="0.25">
      <c r="A65" s="21"/>
      <c r="B65" s="15"/>
      <c r="C65" s="30"/>
      <c r="D65" s="15"/>
    </row>
    <row r="66" spans="1:4" ht="21" x14ac:dyDescent="0.35">
      <c r="A66" s="19"/>
      <c r="B66" s="15"/>
      <c r="C66" s="40"/>
      <c r="D66" s="15"/>
    </row>
    <row r="67" spans="1:4" ht="21" x14ac:dyDescent="0.25">
      <c r="A67" s="19"/>
      <c r="B67" s="15"/>
      <c r="C67" s="80"/>
      <c r="D67" s="15"/>
    </row>
    <row r="68" spans="1:4" ht="21" x14ac:dyDescent="0.25">
      <c r="A68" s="19"/>
      <c r="B68" s="15"/>
      <c r="C68" s="31"/>
      <c r="D68" s="15"/>
    </row>
    <row r="69" spans="1:4" ht="21" x14ac:dyDescent="0.25">
      <c r="A69" s="19"/>
      <c r="B69" s="15"/>
      <c r="C69" s="80"/>
      <c r="D69" s="15"/>
    </row>
    <row r="70" spans="1:4" ht="21" x14ac:dyDescent="0.35">
      <c r="A70" s="21"/>
      <c r="B70" s="22"/>
      <c r="C70" s="31"/>
      <c r="D70" s="15"/>
    </row>
    <row r="71" spans="1:4" ht="21" x14ac:dyDescent="0.25">
      <c r="A71" s="21"/>
      <c r="B71" s="15"/>
      <c r="C71" s="15"/>
      <c r="D71" s="15"/>
    </row>
    <row r="72" spans="1:4" ht="21" x14ac:dyDescent="0.25">
      <c r="A72" s="19"/>
      <c r="B72" s="15"/>
      <c r="C72" s="15"/>
      <c r="D72" s="15"/>
    </row>
    <row r="73" spans="1:4" ht="21" x14ac:dyDescent="0.35">
      <c r="A73" s="21"/>
      <c r="B73" s="15"/>
      <c r="C73" s="23"/>
      <c r="D73" s="15"/>
    </row>
    <row r="74" spans="1:4" ht="21" x14ac:dyDescent="0.35">
      <c r="A74" s="21"/>
      <c r="B74" s="22"/>
      <c r="C74" s="19"/>
      <c r="D74" s="22"/>
    </row>
    <row r="75" spans="1:4" ht="21" x14ac:dyDescent="0.25">
      <c r="A75" s="21"/>
      <c r="B75" s="15"/>
      <c r="C75" s="19"/>
      <c r="D75" s="15"/>
    </row>
    <row r="76" spans="1:4" ht="21" x14ac:dyDescent="0.25">
      <c r="A76" s="21"/>
      <c r="B76" s="15"/>
      <c r="C76" s="19"/>
      <c r="D76" s="15"/>
    </row>
    <row r="77" spans="1:4" ht="21" x14ac:dyDescent="0.35">
      <c r="A77" s="13"/>
      <c r="B77" s="22"/>
      <c r="C77" s="23"/>
      <c r="D77" s="22"/>
    </row>
    <row r="78" spans="1:4" ht="21" x14ac:dyDescent="0.35">
      <c r="A78" s="13"/>
      <c r="B78" s="22"/>
      <c r="C78" s="23"/>
      <c r="D78" s="22"/>
    </row>
    <row r="79" spans="1:4" ht="21" x14ac:dyDescent="0.35">
      <c r="A79" s="13"/>
      <c r="B79" s="22"/>
      <c r="C79" s="23"/>
      <c r="D79" s="22"/>
    </row>
    <row r="80" spans="1:4" ht="21" x14ac:dyDescent="0.35">
      <c r="A80" s="13"/>
      <c r="B80" s="22"/>
      <c r="C80" s="23"/>
      <c r="D80" s="22"/>
    </row>
    <row r="81" spans="1:4" ht="21" x14ac:dyDescent="0.35">
      <c r="A81" s="13"/>
      <c r="B81" s="22"/>
      <c r="C81" s="23"/>
      <c r="D81" s="22"/>
    </row>
    <row r="82" spans="1:4" ht="21" x14ac:dyDescent="0.35">
      <c r="A82" s="13"/>
      <c r="B82" s="22"/>
      <c r="C82" s="23"/>
      <c r="D82" s="22"/>
    </row>
  </sheetData>
  <mergeCells count="7">
    <mergeCell ref="A43:D43"/>
    <mergeCell ref="A44:D44"/>
    <mergeCell ref="A1:D1"/>
    <mergeCell ref="A2:D2"/>
    <mergeCell ref="A40:D40"/>
    <mergeCell ref="A41:D41"/>
    <mergeCell ref="A42:D42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  <headerFooter scaleWithDoc="0" alignWithMargins="0">
    <oddHeader xml:space="preserve">&amp;R&amp;"TH SarabunPSK,ธรรมดา"&amp;16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Q101"/>
  <sheetViews>
    <sheetView topLeftCell="A73" zoomScaleNormal="100" workbookViewId="0">
      <selection activeCell="K81" sqref="K81"/>
    </sheetView>
  </sheetViews>
  <sheetFormatPr defaultColWidth="9.5" defaultRowHeight="15.75" x14ac:dyDescent="0.25"/>
  <cols>
    <col min="1" max="1" width="7.25" style="118" customWidth="1"/>
    <col min="2" max="2" width="8" style="118" customWidth="1"/>
    <col min="3" max="3" width="15.875" style="118" customWidth="1"/>
    <col min="4" max="4" width="8.375" style="151" customWidth="1"/>
    <col min="5" max="5" width="9.5" style="157"/>
    <col min="6" max="6" width="8.375" style="151" customWidth="1"/>
    <col min="7" max="8" width="8.375" style="168" customWidth="1"/>
    <col min="9" max="10" width="8.375" style="151" customWidth="1"/>
    <col min="11" max="11" width="8.375" style="168" customWidth="1"/>
    <col min="12" max="15" width="8.375" style="151" customWidth="1"/>
    <col min="16" max="16" width="9.5" style="118"/>
    <col min="17" max="17" width="9.5" style="119"/>
    <col min="18" max="16384" width="9.5" style="118"/>
  </cols>
  <sheetData>
    <row r="1" spans="1:17" x14ac:dyDescent="0.25">
      <c r="A1" s="220" t="s">
        <v>313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7" x14ac:dyDescent="0.25">
      <c r="A2" s="214" t="s">
        <v>139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7" ht="47.25" customHeight="1" x14ac:dyDescent="0.25">
      <c r="A3" s="210" t="s">
        <v>21</v>
      </c>
      <c r="B3" s="211"/>
      <c r="C3" s="212"/>
      <c r="D3" s="206" t="s">
        <v>314</v>
      </c>
      <c r="E3" s="221" t="s">
        <v>44</v>
      </c>
      <c r="F3" s="206" t="s">
        <v>37</v>
      </c>
      <c r="G3" s="208" t="s">
        <v>59</v>
      </c>
      <c r="H3" s="208" t="s">
        <v>38</v>
      </c>
      <c r="I3" s="206" t="s">
        <v>112</v>
      </c>
      <c r="J3" s="206" t="s">
        <v>170</v>
      </c>
      <c r="K3" s="208" t="s">
        <v>85</v>
      </c>
      <c r="L3" s="206" t="s">
        <v>315</v>
      </c>
      <c r="M3" s="206" t="s">
        <v>57</v>
      </c>
      <c r="N3" s="206" t="s">
        <v>51</v>
      </c>
      <c r="O3" s="216" t="s">
        <v>1</v>
      </c>
    </row>
    <row r="4" spans="1:17" ht="47.25" customHeight="1" x14ac:dyDescent="0.25">
      <c r="A4" s="213" t="s">
        <v>27</v>
      </c>
      <c r="B4" s="214"/>
      <c r="C4" s="215"/>
      <c r="D4" s="207"/>
      <c r="E4" s="221"/>
      <c r="F4" s="207"/>
      <c r="G4" s="209"/>
      <c r="H4" s="209"/>
      <c r="I4" s="207"/>
      <c r="J4" s="207"/>
      <c r="K4" s="209"/>
      <c r="L4" s="207"/>
      <c r="M4" s="207"/>
      <c r="N4" s="207"/>
      <c r="O4" s="217"/>
    </row>
    <row r="5" spans="1:17" x14ac:dyDescent="0.25">
      <c r="A5" s="120" t="s">
        <v>24</v>
      </c>
      <c r="B5" s="121" t="s">
        <v>24</v>
      </c>
      <c r="C5" s="122" t="s">
        <v>316</v>
      </c>
      <c r="D5" s="123">
        <v>1202960</v>
      </c>
      <c r="E5" s="124" t="s">
        <v>317</v>
      </c>
      <c r="F5" s="124" t="s">
        <v>317</v>
      </c>
      <c r="G5" s="161" t="s">
        <v>317</v>
      </c>
      <c r="H5" s="161" t="s">
        <v>317</v>
      </c>
      <c r="I5" s="124" t="s">
        <v>317</v>
      </c>
      <c r="J5" s="124" t="s">
        <v>317</v>
      </c>
      <c r="K5" s="161" t="s">
        <v>317</v>
      </c>
      <c r="L5" s="124" t="s">
        <v>317</v>
      </c>
      <c r="M5" s="124" t="s">
        <v>317</v>
      </c>
      <c r="N5" s="124" t="s">
        <v>317</v>
      </c>
      <c r="O5" s="125">
        <f>SUM(D5:N5)</f>
        <v>1202960</v>
      </c>
    </row>
    <row r="6" spans="1:17" x14ac:dyDescent="0.25">
      <c r="A6" s="126"/>
      <c r="B6" s="127"/>
      <c r="C6" s="122" t="s">
        <v>318</v>
      </c>
      <c r="D6" s="123">
        <v>320920</v>
      </c>
      <c r="E6" s="124" t="s">
        <v>317</v>
      </c>
      <c r="F6" s="124" t="s">
        <v>317</v>
      </c>
      <c r="G6" s="161" t="s">
        <v>317</v>
      </c>
      <c r="H6" s="161" t="s">
        <v>317</v>
      </c>
      <c r="I6" s="124" t="s">
        <v>317</v>
      </c>
      <c r="J6" s="124" t="s">
        <v>317</v>
      </c>
      <c r="K6" s="161" t="s">
        <v>317</v>
      </c>
      <c r="L6" s="124" t="s">
        <v>317</v>
      </c>
      <c r="M6" s="124" t="s">
        <v>317</v>
      </c>
      <c r="N6" s="124" t="s">
        <v>317</v>
      </c>
      <c r="O6" s="125">
        <f t="shared" ref="O6:O14" si="0">SUM(D6:N6)</f>
        <v>320920</v>
      </c>
    </row>
    <row r="7" spans="1:17" ht="39" customHeight="1" x14ac:dyDescent="0.25">
      <c r="A7" s="126"/>
      <c r="B7" s="127"/>
      <c r="C7" s="122" t="s">
        <v>319</v>
      </c>
      <c r="D7" s="123">
        <v>99700</v>
      </c>
      <c r="E7" s="124" t="s">
        <v>317</v>
      </c>
      <c r="F7" s="124" t="s">
        <v>317</v>
      </c>
      <c r="G7" s="161" t="s">
        <v>317</v>
      </c>
      <c r="H7" s="161" t="s">
        <v>317</v>
      </c>
      <c r="I7" s="124" t="s">
        <v>317</v>
      </c>
      <c r="J7" s="124" t="s">
        <v>317</v>
      </c>
      <c r="K7" s="161" t="s">
        <v>317</v>
      </c>
      <c r="L7" s="124" t="s">
        <v>317</v>
      </c>
      <c r="M7" s="124" t="s">
        <v>317</v>
      </c>
      <c r="N7" s="124" t="s">
        <v>317</v>
      </c>
      <c r="O7" s="125">
        <f t="shared" si="0"/>
        <v>99700</v>
      </c>
    </row>
    <row r="8" spans="1:17" x14ac:dyDescent="0.25">
      <c r="A8" s="126"/>
      <c r="B8" s="127"/>
      <c r="C8" s="122" t="s">
        <v>320</v>
      </c>
      <c r="D8" s="123">
        <v>48000</v>
      </c>
      <c r="E8" s="124" t="s">
        <v>317</v>
      </c>
      <c r="F8" s="124" t="s">
        <v>317</v>
      </c>
      <c r="G8" s="161" t="s">
        <v>317</v>
      </c>
      <c r="H8" s="161" t="s">
        <v>317</v>
      </c>
      <c r="I8" s="124" t="s">
        <v>317</v>
      </c>
      <c r="J8" s="124" t="s">
        <v>317</v>
      </c>
      <c r="K8" s="161" t="s">
        <v>317</v>
      </c>
      <c r="L8" s="124" t="s">
        <v>317</v>
      </c>
      <c r="M8" s="124" t="s">
        <v>317</v>
      </c>
      <c r="N8" s="124" t="s">
        <v>317</v>
      </c>
      <c r="O8" s="125">
        <f t="shared" si="0"/>
        <v>48000</v>
      </c>
    </row>
    <row r="9" spans="1:17" x14ac:dyDescent="0.25">
      <c r="A9" s="126"/>
      <c r="B9" s="127"/>
      <c r="C9" s="122" t="s">
        <v>321</v>
      </c>
      <c r="D9" s="123">
        <v>300000</v>
      </c>
      <c r="E9" s="124" t="s">
        <v>317</v>
      </c>
      <c r="F9" s="124" t="s">
        <v>317</v>
      </c>
      <c r="G9" s="161" t="s">
        <v>317</v>
      </c>
      <c r="H9" s="161" t="s">
        <v>317</v>
      </c>
      <c r="I9" s="124" t="s">
        <v>317</v>
      </c>
      <c r="J9" s="124" t="s">
        <v>317</v>
      </c>
      <c r="K9" s="161" t="s">
        <v>317</v>
      </c>
      <c r="L9" s="124" t="s">
        <v>317</v>
      </c>
      <c r="M9" s="124" t="s">
        <v>317</v>
      </c>
      <c r="N9" s="124" t="s">
        <v>317</v>
      </c>
      <c r="O9" s="125">
        <f t="shared" si="0"/>
        <v>300000</v>
      </c>
    </row>
    <row r="10" spans="1:17" ht="31.5" x14ac:dyDescent="0.25">
      <c r="A10" s="126"/>
      <c r="B10" s="127"/>
      <c r="C10" s="122" t="s">
        <v>322</v>
      </c>
      <c r="D10" s="123">
        <v>322100</v>
      </c>
      <c r="E10" s="124" t="s">
        <v>317</v>
      </c>
      <c r="F10" s="124" t="s">
        <v>317</v>
      </c>
      <c r="G10" s="161" t="s">
        <v>317</v>
      </c>
      <c r="H10" s="161" t="s">
        <v>317</v>
      </c>
      <c r="I10" s="124" t="s">
        <v>317</v>
      </c>
      <c r="J10" s="124" t="s">
        <v>317</v>
      </c>
      <c r="K10" s="161" t="s">
        <v>317</v>
      </c>
      <c r="L10" s="124" t="s">
        <v>317</v>
      </c>
      <c r="M10" s="124" t="s">
        <v>317</v>
      </c>
      <c r="N10" s="124" t="s">
        <v>317</v>
      </c>
      <c r="O10" s="125">
        <f t="shared" si="0"/>
        <v>322100</v>
      </c>
    </row>
    <row r="11" spans="1:17" ht="47.25" x14ac:dyDescent="0.25">
      <c r="A11" s="126"/>
      <c r="B11" s="218" t="s">
        <v>30</v>
      </c>
      <c r="C11" s="128" t="s">
        <v>323</v>
      </c>
      <c r="D11" s="123">
        <v>400100</v>
      </c>
      <c r="E11" s="124" t="s">
        <v>317</v>
      </c>
      <c r="F11" s="124" t="s">
        <v>317</v>
      </c>
      <c r="G11" s="161" t="s">
        <v>317</v>
      </c>
      <c r="H11" s="161" t="s">
        <v>317</v>
      </c>
      <c r="I11" s="124" t="s">
        <v>317</v>
      </c>
      <c r="J11" s="124" t="s">
        <v>317</v>
      </c>
      <c r="K11" s="161" t="s">
        <v>317</v>
      </c>
      <c r="L11" s="124" t="s">
        <v>317</v>
      </c>
      <c r="M11" s="124" t="s">
        <v>317</v>
      </c>
      <c r="N11" s="124" t="s">
        <v>317</v>
      </c>
      <c r="O11" s="125">
        <f t="shared" si="0"/>
        <v>400100</v>
      </c>
    </row>
    <row r="12" spans="1:17" x14ac:dyDescent="0.25">
      <c r="A12" s="129"/>
      <c r="B12" s="219"/>
      <c r="C12" s="122" t="s">
        <v>324</v>
      </c>
      <c r="D12" s="123">
        <v>66700</v>
      </c>
      <c r="E12" s="124" t="s">
        <v>317</v>
      </c>
      <c r="F12" s="124" t="s">
        <v>317</v>
      </c>
      <c r="G12" s="161" t="s">
        <v>317</v>
      </c>
      <c r="H12" s="161" t="s">
        <v>317</v>
      </c>
      <c r="I12" s="124" t="s">
        <v>317</v>
      </c>
      <c r="J12" s="124" t="s">
        <v>317</v>
      </c>
      <c r="K12" s="161" t="s">
        <v>317</v>
      </c>
      <c r="L12" s="124" t="s">
        <v>317</v>
      </c>
      <c r="M12" s="124" t="s">
        <v>317</v>
      </c>
      <c r="N12" s="124" t="s">
        <v>317</v>
      </c>
      <c r="O12" s="125">
        <f t="shared" si="0"/>
        <v>66700</v>
      </c>
    </row>
    <row r="13" spans="1:17" ht="31.5" x14ac:dyDescent="0.25">
      <c r="A13" s="120" t="s">
        <v>325</v>
      </c>
      <c r="B13" s="120" t="s">
        <v>326</v>
      </c>
      <c r="C13" s="122" t="s">
        <v>327</v>
      </c>
      <c r="D13" s="124" t="s">
        <v>317</v>
      </c>
      <c r="E13" s="158">
        <v>695520</v>
      </c>
      <c r="F13" s="124" t="s">
        <v>317</v>
      </c>
      <c r="G13" s="161" t="s">
        <v>317</v>
      </c>
      <c r="H13" s="161" t="s">
        <v>317</v>
      </c>
      <c r="I13" s="124" t="s">
        <v>317</v>
      </c>
      <c r="J13" s="124" t="s">
        <v>317</v>
      </c>
      <c r="K13" s="161" t="s">
        <v>317</v>
      </c>
      <c r="L13" s="124" t="s">
        <v>317</v>
      </c>
      <c r="M13" s="124" t="s">
        <v>317</v>
      </c>
      <c r="N13" s="124" t="s">
        <v>317</v>
      </c>
      <c r="O13" s="125">
        <f t="shared" si="0"/>
        <v>695520</v>
      </c>
    </row>
    <row r="14" spans="1:17" ht="47.25" x14ac:dyDescent="0.25">
      <c r="A14" s="130" t="s">
        <v>328</v>
      </c>
      <c r="B14" s="130" t="s">
        <v>329</v>
      </c>
      <c r="C14" s="122" t="s">
        <v>330</v>
      </c>
      <c r="D14" s="124" t="s">
        <v>317</v>
      </c>
      <c r="E14" s="158">
        <v>120000</v>
      </c>
      <c r="F14" s="124" t="s">
        <v>317</v>
      </c>
      <c r="G14" s="161" t="s">
        <v>317</v>
      </c>
      <c r="H14" s="161" t="s">
        <v>317</v>
      </c>
      <c r="I14" s="124" t="s">
        <v>317</v>
      </c>
      <c r="J14" s="124" t="s">
        <v>317</v>
      </c>
      <c r="K14" s="161" t="s">
        <v>317</v>
      </c>
      <c r="L14" s="124" t="s">
        <v>317</v>
      </c>
      <c r="M14" s="124" t="s">
        <v>317</v>
      </c>
      <c r="N14" s="124" t="s">
        <v>317</v>
      </c>
      <c r="O14" s="125">
        <f t="shared" si="0"/>
        <v>120000</v>
      </c>
    </row>
    <row r="15" spans="1:17" s="127" customFormat="1" x14ac:dyDescent="0.25">
      <c r="B15" s="131"/>
      <c r="C15" s="132"/>
      <c r="D15" s="133"/>
      <c r="E15" s="157"/>
      <c r="F15" s="133"/>
      <c r="G15" s="162"/>
      <c r="H15" s="162"/>
      <c r="I15" s="133"/>
      <c r="J15" s="133"/>
      <c r="K15" s="162"/>
      <c r="L15" s="133"/>
      <c r="M15" s="133"/>
      <c r="N15" s="133"/>
      <c r="O15" s="134"/>
      <c r="Q15" s="119"/>
    </row>
    <row r="16" spans="1:17" s="127" customFormat="1" x14ac:dyDescent="0.25">
      <c r="B16" s="131"/>
      <c r="C16" s="132"/>
      <c r="D16" s="133"/>
      <c r="E16" s="157"/>
      <c r="F16" s="133"/>
      <c r="G16" s="162"/>
      <c r="H16" s="162"/>
      <c r="I16" s="133"/>
      <c r="J16" s="133"/>
      <c r="K16" s="162"/>
      <c r="L16" s="133"/>
      <c r="M16" s="133"/>
      <c r="N16" s="133"/>
      <c r="O16" s="134"/>
      <c r="Q16" s="119"/>
    </row>
    <row r="17" spans="1:17" s="127" customFormat="1" x14ac:dyDescent="0.25">
      <c r="B17" s="131"/>
      <c r="C17" s="132"/>
      <c r="D17" s="133"/>
      <c r="E17" s="157"/>
      <c r="F17" s="133"/>
      <c r="G17" s="162"/>
      <c r="H17" s="162"/>
      <c r="I17" s="133"/>
      <c r="J17" s="133"/>
      <c r="K17" s="162"/>
      <c r="L17" s="133"/>
      <c r="M17" s="133"/>
      <c r="N17" s="133"/>
      <c r="O17" s="134"/>
      <c r="Q17" s="119"/>
    </row>
    <row r="18" spans="1:17" s="127" customFormat="1" x14ac:dyDescent="0.25">
      <c r="B18" s="131"/>
      <c r="C18" s="132"/>
      <c r="D18" s="133"/>
      <c r="E18" s="157"/>
      <c r="F18" s="133"/>
      <c r="G18" s="162"/>
      <c r="H18" s="162"/>
      <c r="I18" s="133"/>
      <c r="J18" s="133"/>
      <c r="K18" s="162"/>
      <c r="L18" s="133"/>
      <c r="M18" s="133"/>
      <c r="N18" s="133"/>
      <c r="O18" s="134"/>
      <c r="Q18" s="119"/>
    </row>
    <row r="19" spans="1:17" ht="47.25" customHeight="1" x14ac:dyDescent="0.25">
      <c r="A19" s="210" t="s">
        <v>21</v>
      </c>
      <c r="B19" s="211"/>
      <c r="C19" s="212"/>
      <c r="D19" s="206" t="s">
        <v>314</v>
      </c>
      <c r="E19" s="206" t="s">
        <v>44</v>
      </c>
      <c r="F19" s="206" t="s">
        <v>37</v>
      </c>
      <c r="G19" s="208" t="s">
        <v>59</v>
      </c>
      <c r="H19" s="208" t="s">
        <v>38</v>
      </c>
      <c r="I19" s="206" t="s">
        <v>112</v>
      </c>
      <c r="J19" s="206" t="s">
        <v>170</v>
      </c>
      <c r="K19" s="208" t="s">
        <v>85</v>
      </c>
      <c r="L19" s="206" t="s">
        <v>315</v>
      </c>
      <c r="M19" s="206" t="s">
        <v>57</v>
      </c>
      <c r="N19" s="206" t="s">
        <v>51</v>
      </c>
      <c r="O19" s="216" t="s">
        <v>1</v>
      </c>
    </row>
    <row r="20" spans="1:17" ht="47.25" customHeight="1" x14ac:dyDescent="0.25">
      <c r="A20" s="213" t="s">
        <v>27</v>
      </c>
      <c r="B20" s="214"/>
      <c r="C20" s="215"/>
      <c r="D20" s="207"/>
      <c r="E20" s="207"/>
      <c r="F20" s="207"/>
      <c r="G20" s="209"/>
      <c r="H20" s="209"/>
      <c r="I20" s="207"/>
      <c r="J20" s="207"/>
      <c r="K20" s="209"/>
      <c r="L20" s="207"/>
      <c r="M20" s="207"/>
      <c r="N20" s="207"/>
      <c r="O20" s="217"/>
    </row>
    <row r="21" spans="1:17" ht="47.25" x14ac:dyDescent="0.25">
      <c r="A21" s="126" t="s">
        <v>325</v>
      </c>
      <c r="B21" s="126" t="s">
        <v>326</v>
      </c>
      <c r="C21" s="122" t="s">
        <v>331</v>
      </c>
      <c r="D21" s="124" t="s">
        <v>317</v>
      </c>
      <c r="E21" s="158">
        <v>120000</v>
      </c>
      <c r="F21" s="124" t="s">
        <v>317</v>
      </c>
      <c r="G21" s="161" t="s">
        <v>317</v>
      </c>
      <c r="H21" s="161" t="s">
        <v>317</v>
      </c>
      <c r="I21" s="124" t="s">
        <v>317</v>
      </c>
      <c r="J21" s="124" t="s">
        <v>317</v>
      </c>
      <c r="K21" s="161" t="s">
        <v>317</v>
      </c>
      <c r="L21" s="124"/>
      <c r="M21" s="124" t="s">
        <v>317</v>
      </c>
      <c r="N21" s="124" t="s">
        <v>317</v>
      </c>
      <c r="O21" s="125">
        <f t="shared" ref="O21:O33" si="1">SUM(D21:N21)</f>
        <v>120000</v>
      </c>
    </row>
    <row r="22" spans="1:17" ht="31.5" x14ac:dyDescent="0.25">
      <c r="A22" s="135" t="s">
        <v>328</v>
      </c>
      <c r="B22" s="135" t="s">
        <v>329</v>
      </c>
      <c r="C22" s="122" t="s">
        <v>332</v>
      </c>
      <c r="D22" s="124" t="s">
        <v>317</v>
      </c>
      <c r="E22" s="158">
        <v>198720</v>
      </c>
      <c r="F22" s="124" t="s">
        <v>317</v>
      </c>
      <c r="G22" s="161" t="s">
        <v>317</v>
      </c>
      <c r="H22" s="161" t="s">
        <v>317</v>
      </c>
      <c r="I22" s="124" t="s">
        <v>317</v>
      </c>
      <c r="J22" s="124" t="s">
        <v>317</v>
      </c>
      <c r="K22" s="161" t="s">
        <v>317</v>
      </c>
      <c r="L22" s="124"/>
      <c r="M22" s="124" t="s">
        <v>317</v>
      </c>
      <c r="N22" s="124" t="s">
        <v>317</v>
      </c>
      <c r="O22" s="125">
        <f t="shared" si="1"/>
        <v>198720</v>
      </c>
    </row>
    <row r="23" spans="1:17" ht="31.5" x14ac:dyDescent="0.25">
      <c r="A23" s="126"/>
      <c r="B23" s="129"/>
      <c r="C23" s="122" t="s">
        <v>333</v>
      </c>
      <c r="D23" s="124" t="s">
        <v>317</v>
      </c>
      <c r="E23" s="158">
        <v>1490400</v>
      </c>
      <c r="F23" s="124" t="s">
        <v>317</v>
      </c>
      <c r="G23" s="161" t="s">
        <v>317</v>
      </c>
      <c r="H23" s="161" t="s">
        <v>317</v>
      </c>
      <c r="I23" s="124" t="s">
        <v>317</v>
      </c>
      <c r="J23" s="124" t="s">
        <v>317</v>
      </c>
      <c r="K23" s="161" t="s">
        <v>317</v>
      </c>
      <c r="L23" s="124"/>
      <c r="M23" s="124" t="s">
        <v>317</v>
      </c>
      <c r="N23" s="124" t="s">
        <v>317</v>
      </c>
      <c r="O23" s="125">
        <f t="shared" si="1"/>
        <v>1490400</v>
      </c>
    </row>
    <row r="24" spans="1:17" x14ac:dyDescent="0.25">
      <c r="A24" s="126"/>
      <c r="B24" s="120" t="s">
        <v>326</v>
      </c>
      <c r="C24" s="122" t="s">
        <v>334</v>
      </c>
      <c r="D24" s="124" t="s">
        <v>317</v>
      </c>
      <c r="E24" s="158">
        <v>5493000</v>
      </c>
      <c r="F24" s="124" t="s">
        <v>317</v>
      </c>
      <c r="G24" s="161">
        <v>1256900</v>
      </c>
      <c r="H24" s="161" t="s">
        <v>317</v>
      </c>
      <c r="I24" s="124" t="s">
        <v>317</v>
      </c>
      <c r="J24" s="124">
        <v>1475000</v>
      </c>
      <c r="K24" s="161" t="s">
        <v>317</v>
      </c>
      <c r="L24" s="124"/>
      <c r="M24" s="124" t="s">
        <v>317</v>
      </c>
      <c r="N24" s="124" t="s">
        <v>317</v>
      </c>
      <c r="O24" s="125">
        <f t="shared" si="1"/>
        <v>8224900</v>
      </c>
    </row>
    <row r="25" spans="1:17" x14ac:dyDescent="0.25">
      <c r="A25" s="136"/>
      <c r="B25" s="126" t="s">
        <v>335</v>
      </c>
      <c r="C25" s="122" t="s">
        <v>336</v>
      </c>
      <c r="D25" s="124" t="s">
        <v>317</v>
      </c>
      <c r="E25" s="158">
        <v>33300</v>
      </c>
      <c r="F25" s="124" t="s">
        <v>317</v>
      </c>
      <c r="G25" s="161">
        <v>13300</v>
      </c>
      <c r="H25" s="161" t="s">
        <v>317</v>
      </c>
      <c r="I25" s="124" t="s">
        <v>317</v>
      </c>
      <c r="J25" s="124">
        <v>15500</v>
      </c>
      <c r="K25" s="161" t="s">
        <v>317</v>
      </c>
      <c r="L25" s="124"/>
      <c r="M25" s="124" t="s">
        <v>317</v>
      </c>
      <c r="N25" s="124" t="s">
        <v>317</v>
      </c>
      <c r="O25" s="125">
        <f t="shared" si="1"/>
        <v>62100</v>
      </c>
    </row>
    <row r="26" spans="1:17" x14ac:dyDescent="0.25">
      <c r="A26" s="136"/>
      <c r="B26" s="126"/>
      <c r="C26" s="122" t="s">
        <v>337</v>
      </c>
      <c r="D26" s="124" t="s">
        <v>317</v>
      </c>
      <c r="E26" s="158">
        <v>260400</v>
      </c>
      <c r="F26" s="124" t="s">
        <v>317</v>
      </c>
      <c r="G26" s="161">
        <v>42000</v>
      </c>
      <c r="H26" s="161" t="s">
        <v>317</v>
      </c>
      <c r="I26" s="124" t="s">
        <v>317</v>
      </c>
      <c r="J26" s="124">
        <v>42000</v>
      </c>
      <c r="K26" s="161" t="s">
        <v>317</v>
      </c>
      <c r="L26" s="124"/>
      <c r="M26" s="124" t="s">
        <v>317</v>
      </c>
      <c r="N26" s="124" t="s">
        <v>317</v>
      </c>
      <c r="O26" s="125">
        <f t="shared" si="1"/>
        <v>344400</v>
      </c>
    </row>
    <row r="27" spans="1:17" x14ac:dyDescent="0.25">
      <c r="A27" s="136"/>
      <c r="B27" s="126"/>
      <c r="C27" s="122" t="s">
        <v>338</v>
      </c>
      <c r="D27" s="124" t="s">
        <v>317</v>
      </c>
      <c r="E27" s="158">
        <v>199800</v>
      </c>
      <c r="F27" s="124" t="s">
        <v>317</v>
      </c>
      <c r="G27" s="161" t="s">
        <v>317</v>
      </c>
      <c r="H27" s="161" t="s">
        <v>317</v>
      </c>
      <c r="I27" s="124" t="s">
        <v>317</v>
      </c>
      <c r="J27" s="124" t="s">
        <v>317</v>
      </c>
      <c r="K27" s="161" t="s">
        <v>317</v>
      </c>
      <c r="L27" s="124"/>
      <c r="M27" s="124" t="s">
        <v>317</v>
      </c>
      <c r="N27" s="124" t="s">
        <v>317</v>
      </c>
      <c r="O27" s="125">
        <f t="shared" si="1"/>
        <v>199800</v>
      </c>
    </row>
    <row r="28" spans="1:17" x14ac:dyDescent="0.25">
      <c r="A28" s="136"/>
      <c r="B28" s="126"/>
      <c r="C28" s="122" t="s">
        <v>339</v>
      </c>
      <c r="D28" s="124" t="s">
        <v>317</v>
      </c>
      <c r="E28" s="158">
        <v>1181800</v>
      </c>
      <c r="F28" s="124" t="s">
        <v>317</v>
      </c>
      <c r="G28" s="161">
        <v>22000</v>
      </c>
      <c r="H28" s="161" t="s">
        <v>317</v>
      </c>
      <c r="I28" s="124" t="s">
        <v>317</v>
      </c>
      <c r="J28" s="124">
        <v>630000</v>
      </c>
      <c r="K28" s="161" t="s">
        <v>317</v>
      </c>
      <c r="L28" s="124"/>
      <c r="M28" s="124" t="s">
        <v>317</v>
      </c>
      <c r="N28" s="124"/>
      <c r="O28" s="125">
        <f t="shared" si="1"/>
        <v>1833800</v>
      </c>
    </row>
    <row r="29" spans="1:17" ht="31.5" x14ac:dyDescent="0.25">
      <c r="A29" s="137"/>
      <c r="B29" s="129"/>
      <c r="C29" s="122" t="s">
        <v>340</v>
      </c>
      <c r="D29" s="124" t="s">
        <v>317</v>
      </c>
      <c r="E29" s="158">
        <v>114000</v>
      </c>
      <c r="F29" s="124" t="s">
        <v>317</v>
      </c>
      <c r="G29" s="161">
        <v>25000</v>
      </c>
      <c r="H29" s="161" t="s">
        <v>317</v>
      </c>
      <c r="I29" s="124" t="s">
        <v>317</v>
      </c>
      <c r="J29" s="124">
        <v>20000</v>
      </c>
      <c r="K29" s="161" t="s">
        <v>317</v>
      </c>
      <c r="L29" s="124"/>
      <c r="M29" s="124" t="s">
        <v>317</v>
      </c>
      <c r="N29" s="124"/>
      <c r="O29" s="125">
        <f t="shared" si="1"/>
        <v>159000</v>
      </c>
    </row>
    <row r="30" spans="1:17" ht="40.5" customHeight="1" x14ac:dyDescent="0.25">
      <c r="A30" s="120" t="s">
        <v>325</v>
      </c>
      <c r="B30" s="120" t="s">
        <v>10</v>
      </c>
      <c r="C30" s="122" t="s">
        <v>341</v>
      </c>
      <c r="D30" s="124" t="s">
        <v>317</v>
      </c>
      <c r="E30" s="158">
        <v>180000</v>
      </c>
      <c r="F30" s="124" t="s">
        <v>317</v>
      </c>
      <c r="G30" s="161">
        <v>20000</v>
      </c>
      <c r="H30" s="161" t="s">
        <v>317</v>
      </c>
      <c r="I30" s="124" t="s">
        <v>317</v>
      </c>
      <c r="J30" s="124">
        <v>20000</v>
      </c>
      <c r="K30" s="161" t="s">
        <v>317</v>
      </c>
      <c r="L30" s="124"/>
      <c r="M30" s="124" t="s">
        <v>317</v>
      </c>
      <c r="N30" s="124" t="s">
        <v>317</v>
      </c>
      <c r="O30" s="125">
        <f t="shared" si="1"/>
        <v>220000</v>
      </c>
    </row>
    <row r="31" spans="1:17" ht="31.5" x14ac:dyDescent="0.25">
      <c r="A31" s="135" t="s">
        <v>342</v>
      </c>
      <c r="B31" s="126"/>
      <c r="C31" s="138" t="s">
        <v>343</v>
      </c>
      <c r="D31" s="124" t="s">
        <v>317</v>
      </c>
      <c r="E31" s="158">
        <v>30000</v>
      </c>
      <c r="F31" s="124" t="s">
        <v>317</v>
      </c>
      <c r="G31" s="161">
        <v>20000</v>
      </c>
      <c r="H31" s="161" t="s">
        <v>317</v>
      </c>
      <c r="I31" s="124" t="s">
        <v>317</v>
      </c>
      <c r="J31" s="124">
        <v>20000</v>
      </c>
      <c r="K31" s="161" t="s">
        <v>317</v>
      </c>
      <c r="L31" s="124"/>
      <c r="M31" s="124" t="s">
        <v>317</v>
      </c>
      <c r="N31" s="124" t="s">
        <v>317</v>
      </c>
      <c r="O31" s="125">
        <f t="shared" si="1"/>
        <v>70000</v>
      </c>
    </row>
    <row r="32" spans="1:17" x14ac:dyDescent="0.25">
      <c r="A32" s="126"/>
      <c r="B32" s="126"/>
      <c r="C32" s="122" t="s">
        <v>344</v>
      </c>
      <c r="D32" s="124" t="s">
        <v>317</v>
      </c>
      <c r="E32" s="158">
        <v>144000</v>
      </c>
      <c r="F32" s="124" t="s">
        <v>317</v>
      </c>
      <c r="G32" s="161" t="s">
        <v>317</v>
      </c>
      <c r="H32" s="161" t="s">
        <v>317</v>
      </c>
      <c r="I32" s="124" t="s">
        <v>317</v>
      </c>
      <c r="J32" s="124">
        <v>28800</v>
      </c>
      <c r="K32" s="161" t="s">
        <v>317</v>
      </c>
      <c r="L32" s="124"/>
      <c r="M32" s="124" t="s">
        <v>317</v>
      </c>
      <c r="N32" s="124" t="s">
        <v>317</v>
      </c>
      <c r="O32" s="125">
        <f t="shared" si="1"/>
        <v>172800</v>
      </c>
    </row>
    <row r="33" spans="1:15" ht="18" customHeight="1" x14ac:dyDescent="0.25">
      <c r="A33" s="129"/>
      <c r="B33" s="129"/>
      <c r="C33" s="122" t="s">
        <v>345</v>
      </c>
      <c r="D33" s="124" t="s">
        <v>317</v>
      </c>
      <c r="E33" s="158">
        <v>70000</v>
      </c>
      <c r="F33" s="124" t="s">
        <v>317</v>
      </c>
      <c r="G33" s="161">
        <v>12200</v>
      </c>
      <c r="H33" s="161" t="s">
        <v>317</v>
      </c>
      <c r="I33" s="124" t="s">
        <v>317</v>
      </c>
      <c r="J33" s="124">
        <v>10000</v>
      </c>
      <c r="K33" s="161" t="s">
        <v>317</v>
      </c>
      <c r="L33" s="124"/>
      <c r="M33" s="124" t="s">
        <v>317</v>
      </c>
      <c r="N33" s="124" t="s">
        <v>317</v>
      </c>
      <c r="O33" s="125">
        <f t="shared" si="1"/>
        <v>92200</v>
      </c>
    </row>
    <row r="34" spans="1:15" ht="18" customHeight="1" x14ac:dyDescent="0.25">
      <c r="A34" s="127"/>
      <c r="B34" s="127"/>
      <c r="C34" s="132"/>
      <c r="D34" s="133"/>
      <c r="F34" s="133"/>
      <c r="G34" s="162"/>
      <c r="H34" s="162"/>
      <c r="I34" s="133"/>
      <c r="J34" s="133"/>
      <c r="K34" s="162"/>
      <c r="L34" s="133"/>
      <c r="M34" s="133"/>
      <c r="N34" s="133"/>
      <c r="O34" s="134"/>
    </row>
    <row r="35" spans="1:15" ht="43.5" customHeight="1" x14ac:dyDescent="0.25">
      <c r="A35" s="210" t="s">
        <v>21</v>
      </c>
      <c r="B35" s="211"/>
      <c r="C35" s="212"/>
      <c r="D35" s="206" t="s">
        <v>314</v>
      </c>
      <c r="E35" s="206" t="s">
        <v>44</v>
      </c>
      <c r="F35" s="206" t="s">
        <v>37</v>
      </c>
      <c r="G35" s="208" t="s">
        <v>59</v>
      </c>
      <c r="H35" s="208" t="s">
        <v>38</v>
      </c>
      <c r="I35" s="206" t="s">
        <v>112</v>
      </c>
      <c r="J35" s="206" t="s">
        <v>170</v>
      </c>
      <c r="K35" s="208" t="s">
        <v>85</v>
      </c>
      <c r="L35" s="206" t="s">
        <v>315</v>
      </c>
      <c r="M35" s="206" t="s">
        <v>57</v>
      </c>
      <c r="N35" s="206" t="s">
        <v>51</v>
      </c>
      <c r="O35" s="216" t="s">
        <v>1</v>
      </c>
    </row>
    <row r="36" spans="1:15" ht="43.5" customHeight="1" x14ac:dyDescent="0.25">
      <c r="A36" s="213" t="s">
        <v>27</v>
      </c>
      <c r="B36" s="214"/>
      <c r="C36" s="215"/>
      <c r="D36" s="207"/>
      <c r="E36" s="207"/>
      <c r="F36" s="207"/>
      <c r="G36" s="209"/>
      <c r="H36" s="209"/>
      <c r="I36" s="207"/>
      <c r="J36" s="207"/>
      <c r="K36" s="209"/>
      <c r="L36" s="207"/>
      <c r="M36" s="207"/>
      <c r="N36" s="207"/>
      <c r="O36" s="217"/>
    </row>
    <row r="37" spans="1:15" ht="23.25" customHeight="1" x14ac:dyDescent="0.25">
      <c r="A37" s="120" t="s">
        <v>325</v>
      </c>
      <c r="B37" s="120" t="s">
        <v>7</v>
      </c>
      <c r="C37" s="122" t="s">
        <v>346</v>
      </c>
      <c r="D37" s="124" t="s">
        <v>317</v>
      </c>
      <c r="E37" s="158">
        <v>628000</v>
      </c>
      <c r="F37" s="124">
        <v>10000</v>
      </c>
      <c r="G37" s="161">
        <v>582800</v>
      </c>
      <c r="H37" s="161">
        <v>15000</v>
      </c>
      <c r="I37" s="124" t="s">
        <v>317</v>
      </c>
      <c r="J37" s="124">
        <v>1150000</v>
      </c>
      <c r="K37" s="161" t="s">
        <v>317</v>
      </c>
      <c r="L37" s="124" t="s">
        <v>317</v>
      </c>
      <c r="M37" s="124" t="s">
        <v>317</v>
      </c>
      <c r="N37" s="124">
        <v>200000</v>
      </c>
      <c r="O37" s="125">
        <f t="shared" ref="O37:O53" si="2">SUM(D37:N37)</f>
        <v>2585800</v>
      </c>
    </row>
    <row r="38" spans="1:15" ht="31.5" x14ac:dyDescent="0.25">
      <c r="A38" s="135" t="s">
        <v>342</v>
      </c>
      <c r="B38" s="126"/>
      <c r="C38" s="122" t="s">
        <v>347</v>
      </c>
      <c r="D38" s="124" t="s">
        <v>317</v>
      </c>
      <c r="E38" s="158">
        <v>40000</v>
      </c>
      <c r="F38" s="159" t="s">
        <v>317</v>
      </c>
      <c r="G38" s="161" t="s">
        <v>317</v>
      </c>
      <c r="H38" s="161" t="s">
        <v>317</v>
      </c>
      <c r="I38" s="124" t="s">
        <v>317</v>
      </c>
      <c r="J38" s="124" t="s">
        <v>317</v>
      </c>
      <c r="K38" s="161" t="s">
        <v>317</v>
      </c>
      <c r="L38" s="124" t="s">
        <v>317</v>
      </c>
      <c r="M38" s="124" t="s">
        <v>317</v>
      </c>
      <c r="N38" s="124" t="s">
        <v>317</v>
      </c>
      <c r="O38" s="125">
        <f t="shared" si="2"/>
        <v>40000</v>
      </c>
    </row>
    <row r="39" spans="1:15" ht="47.25" x14ac:dyDescent="0.25">
      <c r="A39" s="126"/>
      <c r="B39" s="126"/>
      <c r="C39" s="122" t="s">
        <v>348</v>
      </c>
      <c r="D39" s="124" t="s">
        <v>317</v>
      </c>
      <c r="E39" s="158">
        <v>348000</v>
      </c>
      <c r="F39" s="124">
        <v>350000</v>
      </c>
      <c r="G39" s="163">
        <v>1807800</v>
      </c>
      <c r="H39" s="163">
        <v>675000</v>
      </c>
      <c r="I39" s="123">
        <v>150000</v>
      </c>
      <c r="J39" s="123">
        <v>200000</v>
      </c>
      <c r="K39" s="163">
        <v>365000</v>
      </c>
      <c r="L39" s="123">
        <v>660000</v>
      </c>
      <c r="M39" s="124">
        <v>49500</v>
      </c>
      <c r="N39" s="124" t="s">
        <v>317</v>
      </c>
      <c r="O39" s="125">
        <f t="shared" si="2"/>
        <v>4605300</v>
      </c>
    </row>
    <row r="40" spans="1:15" x14ac:dyDescent="0.25">
      <c r="A40" s="126"/>
      <c r="B40" s="129"/>
      <c r="C40" s="122" t="s">
        <v>349</v>
      </c>
      <c r="D40" s="124" t="s">
        <v>317</v>
      </c>
      <c r="E40" s="158">
        <v>80000</v>
      </c>
      <c r="F40" s="123">
        <v>50000</v>
      </c>
      <c r="G40" s="163">
        <v>50000</v>
      </c>
      <c r="H40" s="163">
        <v>50000</v>
      </c>
      <c r="I40" s="124" t="s">
        <v>317</v>
      </c>
      <c r="J40" s="123">
        <v>550000</v>
      </c>
      <c r="K40" s="161" t="s">
        <v>317</v>
      </c>
      <c r="L40" s="124" t="s">
        <v>317</v>
      </c>
      <c r="M40" s="124" t="s">
        <v>317</v>
      </c>
      <c r="N40" s="123">
        <v>200000</v>
      </c>
      <c r="O40" s="125">
        <f t="shared" si="2"/>
        <v>980000</v>
      </c>
    </row>
    <row r="41" spans="1:15" x14ac:dyDescent="0.25">
      <c r="A41" s="136"/>
      <c r="B41" s="120" t="s">
        <v>11</v>
      </c>
      <c r="C41" s="139" t="s">
        <v>350</v>
      </c>
      <c r="D41" s="124" t="s">
        <v>317</v>
      </c>
      <c r="E41" s="158">
        <v>150000</v>
      </c>
      <c r="F41" s="124" t="s">
        <v>317</v>
      </c>
      <c r="G41" s="161">
        <v>67900</v>
      </c>
      <c r="H41" s="161" t="s">
        <v>317</v>
      </c>
      <c r="I41" s="124" t="s">
        <v>317</v>
      </c>
      <c r="J41" s="124">
        <v>30000</v>
      </c>
      <c r="K41" s="161" t="s">
        <v>317</v>
      </c>
      <c r="L41" s="124" t="s">
        <v>317</v>
      </c>
      <c r="M41" s="124" t="s">
        <v>317</v>
      </c>
      <c r="N41" s="124" t="s">
        <v>317</v>
      </c>
      <c r="O41" s="125">
        <f t="shared" si="2"/>
        <v>247900</v>
      </c>
    </row>
    <row r="42" spans="1:15" x14ac:dyDescent="0.25">
      <c r="A42" s="136"/>
      <c r="B42" s="126"/>
      <c r="C42" s="139" t="s">
        <v>351</v>
      </c>
      <c r="D42" s="124" t="s">
        <v>317</v>
      </c>
      <c r="E42" s="158">
        <v>10000</v>
      </c>
      <c r="F42" s="124">
        <v>10000</v>
      </c>
      <c r="G42" s="161">
        <v>15000</v>
      </c>
      <c r="H42" s="161" t="s">
        <v>317</v>
      </c>
      <c r="I42" s="124" t="s">
        <v>317</v>
      </c>
      <c r="J42" s="124">
        <v>100000</v>
      </c>
      <c r="K42" s="161" t="s">
        <v>317</v>
      </c>
      <c r="L42" s="124" t="s">
        <v>317</v>
      </c>
      <c r="M42" s="124" t="s">
        <v>317</v>
      </c>
      <c r="N42" s="124" t="s">
        <v>317</v>
      </c>
      <c r="O42" s="125">
        <f t="shared" si="2"/>
        <v>135000</v>
      </c>
    </row>
    <row r="43" spans="1:15" x14ac:dyDescent="0.25">
      <c r="A43" s="136"/>
      <c r="B43" s="126"/>
      <c r="C43" s="139" t="s">
        <v>352</v>
      </c>
      <c r="D43" s="124" t="s">
        <v>317</v>
      </c>
      <c r="E43" s="158">
        <v>30000</v>
      </c>
      <c r="F43" s="124" t="s">
        <v>317</v>
      </c>
      <c r="G43" s="161">
        <v>30000</v>
      </c>
      <c r="H43" s="161" t="s">
        <v>317</v>
      </c>
      <c r="I43" s="124" t="s">
        <v>317</v>
      </c>
      <c r="J43" s="124">
        <v>50000</v>
      </c>
      <c r="K43" s="161" t="s">
        <v>317</v>
      </c>
      <c r="L43" s="124" t="s">
        <v>317</v>
      </c>
      <c r="M43" s="124" t="s">
        <v>317</v>
      </c>
      <c r="N43" s="124" t="s">
        <v>317</v>
      </c>
      <c r="O43" s="125">
        <f t="shared" si="2"/>
        <v>110000</v>
      </c>
    </row>
    <row r="44" spans="1:15" x14ac:dyDescent="0.25">
      <c r="A44" s="136"/>
      <c r="B44" s="126"/>
      <c r="C44" s="139" t="s">
        <v>353</v>
      </c>
      <c r="D44" s="124" t="s">
        <v>317</v>
      </c>
      <c r="E44" s="158"/>
      <c r="F44" s="124" t="s">
        <v>317</v>
      </c>
      <c r="G44" s="161">
        <v>1465400</v>
      </c>
      <c r="H44" s="161" t="s">
        <v>317</v>
      </c>
      <c r="I44" s="124" t="s">
        <v>317</v>
      </c>
      <c r="J44" s="124" t="s">
        <v>317</v>
      </c>
      <c r="K44" s="161" t="s">
        <v>317</v>
      </c>
      <c r="L44" s="124" t="s">
        <v>317</v>
      </c>
      <c r="M44" s="124" t="s">
        <v>317</v>
      </c>
      <c r="N44" s="124" t="s">
        <v>317</v>
      </c>
      <c r="O44" s="125">
        <f t="shared" si="2"/>
        <v>1465400</v>
      </c>
    </row>
    <row r="45" spans="1:15" x14ac:dyDescent="0.25">
      <c r="A45" s="136"/>
      <c r="B45" s="126"/>
      <c r="C45" s="139" t="s">
        <v>354</v>
      </c>
      <c r="D45" s="124" t="s">
        <v>317</v>
      </c>
      <c r="E45" s="158">
        <v>85780</v>
      </c>
      <c r="F45" s="124">
        <v>10000</v>
      </c>
      <c r="G45" s="161">
        <v>90000</v>
      </c>
      <c r="H45" s="161" t="s">
        <v>317</v>
      </c>
      <c r="I45" s="124" t="s">
        <v>317</v>
      </c>
      <c r="J45" s="124">
        <v>700000</v>
      </c>
      <c r="K45" s="161" t="s">
        <v>317</v>
      </c>
      <c r="L45" s="124" t="s">
        <v>317</v>
      </c>
      <c r="M45" s="124" t="s">
        <v>317</v>
      </c>
      <c r="N45" s="124">
        <v>200000</v>
      </c>
      <c r="O45" s="125">
        <f t="shared" si="2"/>
        <v>1085780</v>
      </c>
    </row>
    <row r="46" spans="1:15" ht="21" customHeight="1" x14ac:dyDescent="0.25">
      <c r="A46" s="136"/>
      <c r="B46" s="126"/>
      <c r="C46" s="139" t="s">
        <v>355</v>
      </c>
      <c r="D46" s="124" t="s">
        <v>317</v>
      </c>
      <c r="E46" s="158">
        <v>25000</v>
      </c>
      <c r="F46" s="124">
        <v>25000</v>
      </c>
      <c r="G46" s="161" t="s">
        <v>317</v>
      </c>
      <c r="H46" s="161">
        <v>25000</v>
      </c>
      <c r="I46" s="124" t="s">
        <v>317</v>
      </c>
      <c r="J46" s="124">
        <v>80000</v>
      </c>
      <c r="K46" s="161" t="s">
        <v>317</v>
      </c>
      <c r="L46" s="124" t="s">
        <v>317</v>
      </c>
      <c r="M46" s="124" t="s">
        <v>317</v>
      </c>
      <c r="N46" s="124" t="s">
        <v>317</v>
      </c>
      <c r="O46" s="125">
        <f t="shared" si="2"/>
        <v>155000</v>
      </c>
    </row>
    <row r="47" spans="1:15" x14ac:dyDescent="0.25">
      <c r="A47" s="136"/>
      <c r="B47" s="126"/>
      <c r="C47" s="139" t="s">
        <v>356</v>
      </c>
      <c r="D47" s="124" t="s">
        <v>317</v>
      </c>
      <c r="E47" s="158">
        <v>100000</v>
      </c>
      <c r="F47" s="124">
        <v>100000</v>
      </c>
      <c r="G47" s="161" t="s">
        <v>317</v>
      </c>
      <c r="H47" s="161">
        <v>60000</v>
      </c>
      <c r="I47" s="124" t="s">
        <v>317</v>
      </c>
      <c r="J47" s="124">
        <v>500000</v>
      </c>
      <c r="K47" s="161" t="s">
        <v>317</v>
      </c>
      <c r="L47" s="124" t="s">
        <v>317</v>
      </c>
      <c r="M47" s="124" t="s">
        <v>317</v>
      </c>
      <c r="N47" s="124" t="s">
        <v>317</v>
      </c>
      <c r="O47" s="125">
        <f t="shared" si="2"/>
        <v>760000</v>
      </c>
    </row>
    <row r="48" spans="1:15" ht="31.5" x14ac:dyDescent="0.25">
      <c r="A48" s="136"/>
      <c r="B48" s="126"/>
      <c r="C48" s="139" t="s">
        <v>357</v>
      </c>
      <c r="D48" s="124" t="s">
        <v>317</v>
      </c>
      <c r="E48" s="158"/>
      <c r="F48" s="124" t="s">
        <v>317</v>
      </c>
      <c r="G48" s="161" t="s">
        <v>317</v>
      </c>
      <c r="H48" s="161">
        <v>10000</v>
      </c>
      <c r="I48" s="124" t="s">
        <v>317</v>
      </c>
      <c r="J48" s="124" t="s">
        <v>317</v>
      </c>
      <c r="K48" s="161" t="s">
        <v>317</v>
      </c>
      <c r="L48" s="124" t="s">
        <v>317</v>
      </c>
      <c r="M48" s="124" t="s">
        <v>317</v>
      </c>
      <c r="N48" s="124">
        <v>30000</v>
      </c>
      <c r="O48" s="125">
        <f t="shared" si="2"/>
        <v>40000</v>
      </c>
    </row>
    <row r="49" spans="1:15" x14ac:dyDescent="0.25">
      <c r="A49" s="136"/>
      <c r="B49" s="126"/>
      <c r="C49" s="139" t="s">
        <v>358</v>
      </c>
      <c r="D49" s="124" t="s">
        <v>317</v>
      </c>
      <c r="E49" s="158">
        <v>20000</v>
      </c>
      <c r="F49" s="124" t="s">
        <v>317</v>
      </c>
      <c r="G49" s="161" t="s">
        <v>317</v>
      </c>
      <c r="H49" s="161" t="s">
        <v>317</v>
      </c>
      <c r="I49" s="124" t="s">
        <v>317</v>
      </c>
      <c r="J49" s="124" t="s">
        <v>317</v>
      </c>
      <c r="K49" s="161" t="s">
        <v>317</v>
      </c>
      <c r="L49" s="124" t="s">
        <v>317</v>
      </c>
      <c r="M49" s="124" t="s">
        <v>317</v>
      </c>
      <c r="N49" s="124" t="s">
        <v>317</v>
      </c>
      <c r="O49" s="125">
        <f t="shared" si="2"/>
        <v>20000</v>
      </c>
    </row>
    <row r="50" spans="1:15" x14ac:dyDescent="0.25">
      <c r="A50" s="136"/>
      <c r="B50" s="126"/>
      <c r="C50" s="139" t="s">
        <v>359</v>
      </c>
      <c r="D50" s="124" t="s">
        <v>317</v>
      </c>
      <c r="E50" s="158">
        <v>5000</v>
      </c>
      <c r="F50" s="124" t="s">
        <v>317</v>
      </c>
      <c r="G50" s="161" t="s">
        <v>317</v>
      </c>
      <c r="H50" s="161" t="s">
        <v>317</v>
      </c>
      <c r="I50" s="124" t="s">
        <v>317</v>
      </c>
      <c r="J50" s="124" t="s">
        <v>317</v>
      </c>
      <c r="K50" s="161" t="s">
        <v>317</v>
      </c>
      <c r="L50" s="124" t="s">
        <v>317</v>
      </c>
      <c r="M50" s="124" t="s">
        <v>317</v>
      </c>
      <c r="N50" s="124" t="s">
        <v>317</v>
      </c>
      <c r="O50" s="125">
        <f t="shared" si="2"/>
        <v>5000</v>
      </c>
    </row>
    <row r="51" spans="1:15" x14ac:dyDescent="0.25">
      <c r="A51" s="136"/>
      <c r="B51" s="126"/>
      <c r="C51" s="139" t="s">
        <v>360</v>
      </c>
      <c r="D51" s="124" t="s">
        <v>317</v>
      </c>
      <c r="E51" s="160" t="s">
        <v>317</v>
      </c>
      <c r="F51" s="124" t="s">
        <v>317</v>
      </c>
      <c r="G51" s="161" t="s">
        <v>317</v>
      </c>
      <c r="H51" s="161" t="s">
        <v>317</v>
      </c>
      <c r="I51" s="124" t="s">
        <v>317</v>
      </c>
      <c r="J51" s="124">
        <v>5000</v>
      </c>
      <c r="K51" s="161" t="s">
        <v>317</v>
      </c>
      <c r="L51" s="124" t="s">
        <v>317</v>
      </c>
      <c r="M51" s="124" t="s">
        <v>317</v>
      </c>
      <c r="N51" s="124" t="s">
        <v>317</v>
      </c>
      <c r="O51" s="125">
        <f t="shared" si="2"/>
        <v>5000</v>
      </c>
    </row>
    <row r="52" spans="1:15" x14ac:dyDescent="0.25">
      <c r="A52" s="136"/>
      <c r="B52" s="126"/>
      <c r="C52" s="139" t="s">
        <v>361</v>
      </c>
      <c r="D52" s="124" t="s">
        <v>317</v>
      </c>
      <c r="E52" s="160" t="s">
        <v>317</v>
      </c>
      <c r="F52" s="124" t="s">
        <v>317</v>
      </c>
      <c r="G52" s="161" t="s">
        <v>317</v>
      </c>
      <c r="H52" s="161" t="s">
        <v>317</v>
      </c>
      <c r="I52" s="124" t="s">
        <v>317</v>
      </c>
      <c r="J52" s="124" t="s">
        <v>317</v>
      </c>
      <c r="K52" s="161" t="s">
        <v>317</v>
      </c>
      <c r="L52" s="124">
        <v>75000</v>
      </c>
      <c r="M52" s="124" t="s">
        <v>317</v>
      </c>
      <c r="N52" s="124" t="s">
        <v>317</v>
      </c>
      <c r="O52" s="125">
        <f t="shared" si="2"/>
        <v>75000</v>
      </c>
    </row>
    <row r="53" spans="1:15" ht="21" customHeight="1" x14ac:dyDescent="0.25">
      <c r="A53" s="137"/>
      <c r="B53" s="129"/>
      <c r="C53" s="139" t="s">
        <v>362</v>
      </c>
      <c r="D53" s="124" t="s">
        <v>317</v>
      </c>
      <c r="E53" s="158">
        <v>130000</v>
      </c>
      <c r="F53" s="124" t="s">
        <v>317</v>
      </c>
      <c r="G53" s="161">
        <v>80000</v>
      </c>
      <c r="H53" s="161" t="s">
        <v>317</v>
      </c>
      <c r="I53" s="124" t="s">
        <v>317</v>
      </c>
      <c r="J53" s="124">
        <v>50000</v>
      </c>
      <c r="K53" s="161" t="s">
        <v>317</v>
      </c>
      <c r="L53" s="124" t="s">
        <v>317</v>
      </c>
      <c r="M53" s="124" t="s">
        <v>317</v>
      </c>
      <c r="N53" s="124" t="s">
        <v>317</v>
      </c>
      <c r="O53" s="125">
        <f t="shared" si="2"/>
        <v>260000</v>
      </c>
    </row>
    <row r="54" spans="1:15" ht="21" customHeight="1" x14ac:dyDescent="0.25">
      <c r="A54" s="127"/>
      <c r="B54" s="127"/>
      <c r="C54" s="132"/>
      <c r="D54" s="133"/>
      <c r="F54" s="133"/>
      <c r="G54" s="162"/>
      <c r="H54" s="162"/>
      <c r="I54" s="133"/>
      <c r="J54" s="133"/>
      <c r="K54" s="162"/>
      <c r="L54" s="133"/>
      <c r="M54" s="133"/>
      <c r="N54" s="133"/>
      <c r="O54" s="140"/>
    </row>
    <row r="55" spans="1:15" ht="43.5" customHeight="1" x14ac:dyDescent="0.25">
      <c r="A55" s="210" t="s">
        <v>21</v>
      </c>
      <c r="B55" s="211"/>
      <c r="C55" s="212"/>
      <c r="D55" s="206" t="s">
        <v>314</v>
      </c>
      <c r="E55" s="206" t="s">
        <v>44</v>
      </c>
      <c r="F55" s="206" t="s">
        <v>37</v>
      </c>
      <c r="G55" s="208" t="s">
        <v>59</v>
      </c>
      <c r="H55" s="208" t="s">
        <v>38</v>
      </c>
      <c r="I55" s="206" t="s">
        <v>112</v>
      </c>
      <c r="J55" s="206" t="s">
        <v>170</v>
      </c>
      <c r="K55" s="208" t="s">
        <v>85</v>
      </c>
      <c r="L55" s="206" t="s">
        <v>315</v>
      </c>
      <c r="M55" s="206" t="s">
        <v>57</v>
      </c>
      <c r="N55" s="206" t="s">
        <v>51</v>
      </c>
      <c r="O55" s="216" t="s">
        <v>1</v>
      </c>
    </row>
    <row r="56" spans="1:15" ht="42.75" customHeight="1" x14ac:dyDescent="0.25">
      <c r="A56" s="213" t="s">
        <v>27</v>
      </c>
      <c r="B56" s="214"/>
      <c r="C56" s="215"/>
      <c r="D56" s="207"/>
      <c r="E56" s="207"/>
      <c r="F56" s="207"/>
      <c r="G56" s="209"/>
      <c r="H56" s="209"/>
      <c r="I56" s="207"/>
      <c r="J56" s="207"/>
      <c r="K56" s="209"/>
      <c r="L56" s="207"/>
      <c r="M56" s="207"/>
      <c r="N56" s="207"/>
      <c r="O56" s="217"/>
    </row>
    <row r="57" spans="1:15" ht="19.5" customHeight="1" x14ac:dyDescent="0.25">
      <c r="A57" s="120" t="s">
        <v>325</v>
      </c>
      <c r="B57" s="126" t="s">
        <v>11</v>
      </c>
      <c r="C57" s="139" t="s">
        <v>363</v>
      </c>
      <c r="D57" s="124" t="s">
        <v>317</v>
      </c>
      <c r="E57" s="158"/>
      <c r="F57" s="124">
        <v>30000</v>
      </c>
      <c r="G57" s="161" t="s">
        <v>317</v>
      </c>
      <c r="H57" s="161" t="s">
        <v>317</v>
      </c>
      <c r="I57" s="124" t="s">
        <v>317</v>
      </c>
      <c r="J57" s="124" t="s">
        <v>317</v>
      </c>
      <c r="K57" s="161" t="s">
        <v>317</v>
      </c>
      <c r="L57" s="124" t="s">
        <v>317</v>
      </c>
      <c r="M57" s="124" t="s">
        <v>317</v>
      </c>
      <c r="N57" s="124" t="s">
        <v>317</v>
      </c>
      <c r="O57" s="125">
        <f t="shared" ref="O57:O72" si="3">SUM(D57:N57)</f>
        <v>30000</v>
      </c>
    </row>
    <row r="58" spans="1:15" ht="19.5" customHeight="1" x14ac:dyDescent="0.25">
      <c r="A58" s="129" t="s">
        <v>342</v>
      </c>
      <c r="B58" s="129"/>
      <c r="C58" s="139" t="s">
        <v>364</v>
      </c>
      <c r="D58" s="124" t="s">
        <v>317</v>
      </c>
      <c r="E58" s="158"/>
      <c r="F58" s="124" t="s">
        <v>317</v>
      </c>
      <c r="G58" s="161" t="s">
        <v>317</v>
      </c>
      <c r="H58" s="161" t="s">
        <v>317</v>
      </c>
      <c r="I58" s="124" t="s">
        <v>317</v>
      </c>
      <c r="J58" s="124" t="s">
        <v>317</v>
      </c>
      <c r="K58" s="161" t="s">
        <v>317</v>
      </c>
      <c r="L58" s="124" t="s">
        <v>317</v>
      </c>
      <c r="M58" s="124" t="s">
        <v>317</v>
      </c>
      <c r="N58" s="124">
        <v>20000</v>
      </c>
      <c r="O58" s="125">
        <f t="shared" si="3"/>
        <v>20000</v>
      </c>
    </row>
    <row r="59" spans="1:15" ht="34.5" customHeight="1" x14ac:dyDescent="0.25">
      <c r="A59" s="126"/>
      <c r="B59" s="141" t="s">
        <v>32</v>
      </c>
      <c r="C59" s="122" t="s">
        <v>365</v>
      </c>
      <c r="D59" s="124" t="s">
        <v>317</v>
      </c>
      <c r="E59" s="158">
        <v>350000</v>
      </c>
      <c r="F59" s="124" t="s">
        <v>317</v>
      </c>
      <c r="G59" s="161">
        <v>30000</v>
      </c>
      <c r="H59" s="161" t="s">
        <v>317</v>
      </c>
      <c r="I59" s="124" t="s">
        <v>317</v>
      </c>
      <c r="J59" s="124" t="s">
        <v>317</v>
      </c>
      <c r="K59" s="161" t="s">
        <v>317</v>
      </c>
      <c r="L59" s="124" t="s">
        <v>317</v>
      </c>
      <c r="M59" s="124" t="s">
        <v>317</v>
      </c>
      <c r="N59" s="124">
        <v>700000</v>
      </c>
      <c r="O59" s="125">
        <f t="shared" si="3"/>
        <v>1080000</v>
      </c>
    </row>
    <row r="60" spans="1:15" x14ac:dyDescent="0.25">
      <c r="A60" s="126"/>
      <c r="B60" s="126"/>
      <c r="C60" s="122" t="s">
        <v>366</v>
      </c>
      <c r="D60" s="124" t="s">
        <v>317</v>
      </c>
      <c r="E60" s="158">
        <v>20000</v>
      </c>
      <c r="F60" s="124" t="s">
        <v>317</v>
      </c>
      <c r="G60" s="161" t="s">
        <v>317</v>
      </c>
      <c r="H60" s="161" t="s">
        <v>317</v>
      </c>
      <c r="I60" s="124" t="s">
        <v>317</v>
      </c>
      <c r="J60" s="124" t="s">
        <v>317</v>
      </c>
      <c r="K60" s="161" t="s">
        <v>317</v>
      </c>
      <c r="L60" s="124" t="s">
        <v>317</v>
      </c>
      <c r="M60" s="124" t="s">
        <v>317</v>
      </c>
      <c r="N60" s="124" t="s">
        <v>317</v>
      </c>
      <c r="O60" s="125">
        <f t="shared" si="3"/>
        <v>20000</v>
      </c>
    </row>
    <row r="61" spans="1:15" x14ac:dyDescent="0.25">
      <c r="A61" s="126"/>
      <c r="B61" s="126"/>
      <c r="C61" s="122" t="s">
        <v>367</v>
      </c>
      <c r="D61" s="124" t="s">
        <v>317</v>
      </c>
      <c r="E61" s="158">
        <v>15000</v>
      </c>
      <c r="F61" s="124" t="s">
        <v>317</v>
      </c>
      <c r="G61" s="161" t="s">
        <v>317</v>
      </c>
      <c r="H61" s="161" t="s">
        <v>317</v>
      </c>
      <c r="I61" s="124" t="s">
        <v>317</v>
      </c>
      <c r="J61" s="124" t="s">
        <v>317</v>
      </c>
      <c r="K61" s="161" t="s">
        <v>317</v>
      </c>
      <c r="L61" s="124" t="s">
        <v>317</v>
      </c>
      <c r="M61" s="124" t="s">
        <v>317</v>
      </c>
      <c r="N61" s="124" t="s">
        <v>317</v>
      </c>
      <c r="O61" s="125">
        <f t="shared" si="3"/>
        <v>15000</v>
      </c>
    </row>
    <row r="62" spans="1:15" x14ac:dyDescent="0.25">
      <c r="A62" s="126"/>
      <c r="B62" s="126"/>
      <c r="C62" s="122" t="s">
        <v>368</v>
      </c>
      <c r="D62" s="124" t="s">
        <v>317</v>
      </c>
      <c r="E62" s="158">
        <v>35000</v>
      </c>
      <c r="F62" s="124" t="s">
        <v>317</v>
      </c>
      <c r="G62" s="161">
        <v>3000</v>
      </c>
      <c r="H62" s="161" t="s">
        <v>317</v>
      </c>
      <c r="I62" s="124" t="s">
        <v>317</v>
      </c>
      <c r="J62" s="124" t="s">
        <v>317</v>
      </c>
      <c r="K62" s="161" t="s">
        <v>317</v>
      </c>
      <c r="L62" s="124" t="s">
        <v>317</v>
      </c>
      <c r="M62" s="124" t="s">
        <v>317</v>
      </c>
      <c r="N62" s="124" t="s">
        <v>317</v>
      </c>
      <c r="O62" s="125">
        <f t="shared" si="3"/>
        <v>38000</v>
      </c>
    </row>
    <row r="63" spans="1:15" ht="31.5" x14ac:dyDescent="0.25">
      <c r="A63" s="129"/>
      <c r="B63" s="129"/>
      <c r="C63" s="122" t="s">
        <v>369</v>
      </c>
      <c r="D63" s="124" t="s">
        <v>317</v>
      </c>
      <c r="E63" s="158">
        <v>200000</v>
      </c>
      <c r="F63" s="124" t="s">
        <v>317</v>
      </c>
      <c r="G63" s="161">
        <v>60000</v>
      </c>
      <c r="H63" s="161" t="s">
        <v>317</v>
      </c>
      <c r="I63" s="124" t="s">
        <v>317</v>
      </c>
      <c r="J63" s="124" t="s">
        <v>317</v>
      </c>
      <c r="K63" s="161" t="s">
        <v>317</v>
      </c>
      <c r="L63" s="124" t="s">
        <v>317</v>
      </c>
      <c r="M63" s="124" t="s">
        <v>317</v>
      </c>
      <c r="N63" s="124" t="s">
        <v>317</v>
      </c>
      <c r="O63" s="125">
        <f t="shared" si="3"/>
        <v>260000</v>
      </c>
    </row>
    <row r="64" spans="1:15" x14ac:dyDescent="0.25">
      <c r="A64" s="120" t="s">
        <v>12</v>
      </c>
      <c r="B64" s="120" t="s">
        <v>13</v>
      </c>
      <c r="C64" s="122" t="s">
        <v>370</v>
      </c>
      <c r="D64" s="124" t="s">
        <v>317</v>
      </c>
      <c r="E64" s="158">
        <v>51300</v>
      </c>
      <c r="F64" s="124" t="s">
        <v>317</v>
      </c>
      <c r="G64" s="161">
        <v>33000</v>
      </c>
      <c r="H64" s="161" t="s">
        <v>317</v>
      </c>
      <c r="I64" s="124" t="s">
        <v>317</v>
      </c>
      <c r="J64" s="124" t="s">
        <v>317</v>
      </c>
      <c r="K64" s="161" t="s">
        <v>317</v>
      </c>
      <c r="L64" s="124" t="s">
        <v>317</v>
      </c>
      <c r="M64" s="124" t="s">
        <v>317</v>
      </c>
      <c r="N64" s="124" t="s">
        <v>317</v>
      </c>
      <c r="O64" s="125">
        <f t="shared" si="3"/>
        <v>84300</v>
      </c>
    </row>
    <row r="65" spans="1:15" x14ac:dyDescent="0.25">
      <c r="A65" s="126"/>
      <c r="B65" s="126"/>
      <c r="C65" s="122" t="s">
        <v>381</v>
      </c>
      <c r="D65" s="124"/>
      <c r="E65" s="158">
        <v>26000</v>
      </c>
      <c r="F65" s="124"/>
      <c r="G65" s="161" t="s">
        <v>317</v>
      </c>
      <c r="H65" s="161"/>
      <c r="I65" s="124"/>
      <c r="J65" s="124"/>
      <c r="K65" s="161"/>
      <c r="L65" s="124"/>
      <c r="M65" s="124"/>
      <c r="N65" s="124"/>
      <c r="O65" s="125">
        <f t="shared" si="3"/>
        <v>26000</v>
      </c>
    </row>
    <row r="66" spans="1:15" x14ac:dyDescent="0.25">
      <c r="A66" s="126"/>
      <c r="B66" s="126"/>
      <c r="C66" s="122" t="s">
        <v>371</v>
      </c>
      <c r="D66" s="124" t="s">
        <v>317</v>
      </c>
      <c r="E66" s="158">
        <v>17000</v>
      </c>
      <c r="F66" s="124">
        <v>91600</v>
      </c>
      <c r="G66" s="161" t="s">
        <v>317</v>
      </c>
      <c r="H66" s="161" t="s">
        <v>317</v>
      </c>
      <c r="I66" s="124" t="s">
        <v>317</v>
      </c>
      <c r="J66" s="124"/>
      <c r="K66" s="161" t="s">
        <v>317</v>
      </c>
      <c r="L66" s="124" t="s">
        <v>317</v>
      </c>
      <c r="M66" s="124" t="s">
        <v>317</v>
      </c>
      <c r="N66" s="124" t="s">
        <v>317</v>
      </c>
      <c r="O66" s="125">
        <f t="shared" si="3"/>
        <v>108600</v>
      </c>
    </row>
    <row r="67" spans="1:15" ht="31.5" x14ac:dyDescent="0.25">
      <c r="A67" s="126"/>
      <c r="B67" s="126"/>
      <c r="C67" s="122" t="s">
        <v>420</v>
      </c>
      <c r="D67" s="124" t="s">
        <v>317</v>
      </c>
      <c r="E67" s="124" t="s">
        <v>317</v>
      </c>
      <c r="F67" s="124" t="s">
        <v>317</v>
      </c>
      <c r="G67" s="124" t="s">
        <v>317</v>
      </c>
      <c r="H67" s="161">
        <v>40000</v>
      </c>
      <c r="I67" s="124" t="s">
        <v>317</v>
      </c>
      <c r="J67" s="124" t="s">
        <v>317</v>
      </c>
      <c r="K67" s="161" t="s">
        <v>317</v>
      </c>
      <c r="L67" s="124" t="s">
        <v>317</v>
      </c>
      <c r="M67" s="124" t="s">
        <v>317</v>
      </c>
      <c r="N67" s="124" t="s">
        <v>317</v>
      </c>
      <c r="O67" s="125">
        <f t="shared" si="3"/>
        <v>40000</v>
      </c>
    </row>
    <row r="68" spans="1:15" x14ac:dyDescent="0.25">
      <c r="A68" s="126"/>
      <c r="B68" s="126"/>
      <c r="C68" s="122" t="s">
        <v>418</v>
      </c>
      <c r="D68" s="124" t="s">
        <v>317</v>
      </c>
      <c r="E68" s="160" t="s">
        <v>317</v>
      </c>
      <c r="F68" s="124">
        <v>9000</v>
      </c>
      <c r="G68" s="161" t="s">
        <v>317</v>
      </c>
      <c r="H68" s="161" t="s">
        <v>317</v>
      </c>
      <c r="I68" s="124"/>
      <c r="J68" s="124" t="s">
        <v>317</v>
      </c>
      <c r="K68" s="161"/>
      <c r="L68" s="124"/>
      <c r="M68" s="124"/>
      <c r="N68" s="124"/>
      <c r="O68" s="125">
        <f t="shared" si="3"/>
        <v>9000</v>
      </c>
    </row>
    <row r="69" spans="1:15" x14ac:dyDescent="0.25">
      <c r="A69" s="126"/>
      <c r="B69" s="126"/>
      <c r="C69" s="122" t="s">
        <v>419</v>
      </c>
      <c r="D69" s="124" t="s">
        <v>317</v>
      </c>
      <c r="E69" s="160" t="s">
        <v>317</v>
      </c>
      <c r="F69" s="124"/>
      <c r="G69" s="161" t="s">
        <v>317</v>
      </c>
      <c r="H69" s="161">
        <v>215000</v>
      </c>
      <c r="I69" s="124"/>
      <c r="J69" s="124" t="s">
        <v>317</v>
      </c>
      <c r="K69" s="161"/>
      <c r="L69" s="124"/>
      <c r="M69" s="124"/>
      <c r="N69" s="124"/>
      <c r="O69" s="125">
        <f t="shared" si="3"/>
        <v>215000</v>
      </c>
    </row>
    <row r="70" spans="1:15" ht="31.5" x14ac:dyDescent="0.25">
      <c r="A70" s="126"/>
      <c r="B70" s="126"/>
      <c r="C70" s="122" t="s">
        <v>372</v>
      </c>
      <c r="D70" s="124" t="s">
        <v>317</v>
      </c>
      <c r="E70" s="160" t="s">
        <v>317</v>
      </c>
      <c r="F70" s="124" t="s">
        <v>317</v>
      </c>
      <c r="G70" s="161" t="s">
        <v>317</v>
      </c>
      <c r="H70" s="161" t="s">
        <v>317</v>
      </c>
      <c r="I70" s="124" t="s">
        <v>317</v>
      </c>
      <c r="J70" s="124" t="s">
        <v>317</v>
      </c>
      <c r="K70" s="161" t="s">
        <v>317</v>
      </c>
      <c r="L70" s="124" t="s">
        <v>317</v>
      </c>
      <c r="M70" s="124" t="s">
        <v>317</v>
      </c>
      <c r="N70" s="124" t="s">
        <v>317</v>
      </c>
      <c r="O70" s="125">
        <f t="shared" si="3"/>
        <v>0</v>
      </c>
    </row>
    <row r="71" spans="1:15" x14ac:dyDescent="0.25">
      <c r="A71" s="126"/>
      <c r="B71" s="126"/>
      <c r="C71" s="122" t="s">
        <v>373</v>
      </c>
      <c r="D71" s="124" t="s">
        <v>317</v>
      </c>
      <c r="E71" s="160" t="s">
        <v>317</v>
      </c>
      <c r="F71" s="124" t="s">
        <v>317</v>
      </c>
      <c r="G71" s="161" t="s">
        <v>317</v>
      </c>
      <c r="H71" s="161" t="s">
        <v>317</v>
      </c>
      <c r="I71" s="124" t="s">
        <v>317</v>
      </c>
      <c r="J71" s="124" t="s">
        <v>317</v>
      </c>
      <c r="K71" s="161" t="s">
        <v>317</v>
      </c>
      <c r="L71" s="124" t="s">
        <v>317</v>
      </c>
      <c r="M71" s="124" t="s">
        <v>317</v>
      </c>
      <c r="N71" s="124" t="s">
        <v>317</v>
      </c>
      <c r="O71" s="125">
        <f t="shared" si="3"/>
        <v>0</v>
      </c>
    </row>
    <row r="72" spans="1:15" x14ac:dyDescent="0.25">
      <c r="A72" s="126"/>
      <c r="B72" s="129"/>
      <c r="C72" s="122" t="s">
        <v>374</v>
      </c>
      <c r="D72" s="124" t="s">
        <v>317</v>
      </c>
      <c r="E72" s="160" t="s">
        <v>317</v>
      </c>
      <c r="F72" s="124" t="s">
        <v>317</v>
      </c>
      <c r="G72" s="161" t="s">
        <v>317</v>
      </c>
      <c r="H72" s="161" t="s">
        <v>317</v>
      </c>
      <c r="I72" s="124" t="s">
        <v>317</v>
      </c>
      <c r="J72" s="124">
        <v>39900</v>
      </c>
      <c r="K72" s="161" t="s">
        <v>317</v>
      </c>
      <c r="L72" s="124" t="s">
        <v>317</v>
      </c>
      <c r="M72" s="124" t="s">
        <v>317</v>
      </c>
      <c r="N72" s="124" t="s">
        <v>317</v>
      </c>
      <c r="O72" s="125">
        <f t="shared" si="3"/>
        <v>39900</v>
      </c>
    </row>
    <row r="75" spans="1:15" x14ac:dyDescent="0.25">
      <c r="A75" s="127"/>
      <c r="B75" s="131"/>
      <c r="C75" s="132"/>
      <c r="D75" s="133"/>
      <c r="F75" s="133"/>
      <c r="G75" s="162"/>
      <c r="H75" s="162"/>
      <c r="I75" s="133"/>
      <c r="J75" s="133"/>
      <c r="K75" s="162"/>
      <c r="L75" s="133"/>
      <c r="M75" s="133"/>
      <c r="N75" s="133"/>
      <c r="O75" s="134"/>
    </row>
    <row r="76" spans="1:15" ht="47.25" customHeight="1" x14ac:dyDescent="0.25">
      <c r="A76" s="210" t="s">
        <v>21</v>
      </c>
      <c r="B76" s="211"/>
      <c r="C76" s="212"/>
      <c r="D76" s="206" t="s">
        <v>314</v>
      </c>
      <c r="E76" s="206" t="s">
        <v>44</v>
      </c>
      <c r="F76" s="206" t="s">
        <v>37</v>
      </c>
      <c r="G76" s="208" t="s">
        <v>59</v>
      </c>
      <c r="H76" s="208" t="s">
        <v>38</v>
      </c>
      <c r="I76" s="206" t="s">
        <v>112</v>
      </c>
      <c r="J76" s="206" t="s">
        <v>170</v>
      </c>
      <c r="K76" s="208" t="s">
        <v>85</v>
      </c>
      <c r="L76" s="206" t="s">
        <v>315</v>
      </c>
      <c r="M76" s="206" t="s">
        <v>57</v>
      </c>
      <c r="N76" s="206" t="s">
        <v>51</v>
      </c>
      <c r="O76" s="216" t="s">
        <v>1</v>
      </c>
    </row>
    <row r="77" spans="1:15" ht="47.25" customHeight="1" x14ac:dyDescent="0.25">
      <c r="A77" s="213" t="s">
        <v>27</v>
      </c>
      <c r="B77" s="214"/>
      <c r="C77" s="215"/>
      <c r="D77" s="207"/>
      <c r="E77" s="207"/>
      <c r="F77" s="207"/>
      <c r="G77" s="209"/>
      <c r="H77" s="209"/>
      <c r="I77" s="207"/>
      <c r="J77" s="207"/>
      <c r="K77" s="209"/>
      <c r="L77" s="207"/>
      <c r="M77" s="207"/>
      <c r="N77" s="207"/>
      <c r="O77" s="217"/>
    </row>
    <row r="78" spans="1:15" x14ac:dyDescent="0.25">
      <c r="A78" s="126"/>
      <c r="B78" s="120" t="s">
        <v>375</v>
      </c>
      <c r="C78" s="122" t="s">
        <v>376</v>
      </c>
      <c r="D78" s="124" t="s">
        <v>317</v>
      </c>
      <c r="E78" s="160" t="s">
        <v>317</v>
      </c>
      <c r="F78" s="124" t="s">
        <v>317</v>
      </c>
      <c r="G78" s="161">
        <v>279600</v>
      </c>
      <c r="H78" s="161" t="s">
        <v>317</v>
      </c>
      <c r="I78" s="124" t="s">
        <v>317</v>
      </c>
      <c r="J78" s="142" t="s">
        <v>317</v>
      </c>
      <c r="K78" s="161" t="s">
        <v>317</v>
      </c>
      <c r="L78" s="124"/>
      <c r="M78" s="124" t="s">
        <v>317</v>
      </c>
      <c r="N78" s="124" t="s">
        <v>317</v>
      </c>
      <c r="O78" s="125">
        <f>SUM(D78:N78)</f>
        <v>279600</v>
      </c>
    </row>
    <row r="79" spans="1:15" x14ac:dyDescent="0.25">
      <c r="A79" s="126"/>
      <c r="B79" s="126" t="s">
        <v>377</v>
      </c>
      <c r="C79" s="122" t="s">
        <v>422</v>
      </c>
      <c r="D79" s="124" t="s">
        <v>317</v>
      </c>
      <c r="E79" s="160" t="s">
        <v>317</v>
      </c>
      <c r="F79" s="124" t="s">
        <v>317</v>
      </c>
      <c r="G79" s="161"/>
      <c r="H79" s="161" t="s">
        <v>317</v>
      </c>
      <c r="I79" s="124" t="s">
        <v>317</v>
      </c>
      <c r="J79" s="124">
        <v>500000</v>
      </c>
      <c r="K79" s="161" t="s">
        <v>317</v>
      </c>
      <c r="L79" s="124" t="s">
        <v>317</v>
      </c>
      <c r="M79" s="124" t="s">
        <v>317</v>
      </c>
      <c r="N79" s="124" t="s">
        <v>317</v>
      </c>
      <c r="O79" s="125">
        <f>SUM(D79:N79)</f>
        <v>500000</v>
      </c>
    </row>
    <row r="80" spans="1:15" ht="39.75" customHeight="1" x14ac:dyDescent="0.25">
      <c r="A80" s="122" t="s">
        <v>33</v>
      </c>
      <c r="B80" s="143" t="s">
        <v>34</v>
      </c>
      <c r="C80" s="144" t="s">
        <v>317</v>
      </c>
      <c r="D80" s="124" t="s">
        <v>317</v>
      </c>
      <c r="E80" s="158"/>
      <c r="F80" s="124" t="s">
        <v>317</v>
      </c>
      <c r="G80" s="161" t="s">
        <v>317</v>
      </c>
      <c r="H80" s="161" t="s">
        <v>317</v>
      </c>
      <c r="I80" s="124" t="s">
        <v>317</v>
      </c>
      <c r="J80" s="124" t="s">
        <v>317</v>
      </c>
      <c r="K80" s="161" t="s">
        <v>317</v>
      </c>
      <c r="L80" s="124" t="s">
        <v>317</v>
      </c>
      <c r="M80" s="124" t="s">
        <v>317</v>
      </c>
      <c r="N80" s="124" t="s">
        <v>317</v>
      </c>
      <c r="O80" s="125">
        <f t="shared" ref="O80:O83" si="4">SUM(D80:N80)</f>
        <v>0</v>
      </c>
    </row>
    <row r="81" spans="1:15" x14ac:dyDescent="0.25">
      <c r="A81" s="120" t="s">
        <v>325</v>
      </c>
      <c r="B81" s="143" t="s">
        <v>36</v>
      </c>
      <c r="C81" s="145" t="s">
        <v>378</v>
      </c>
      <c r="D81" s="124" t="s">
        <v>317</v>
      </c>
      <c r="E81" s="158"/>
      <c r="F81" s="124" t="s">
        <v>317</v>
      </c>
      <c r="G81" s="161">
        <v>2012000</v>
      </c>
      <c r="H81" s="169"/>
      <c r="I81" s="146" t="s">
        <v>317</v>
      </c>
      <c r="J81" s="124">
        <v>500000</v>
      </c>
      <c r="K81" s="161" t="s">
        <v>317</v>
      </c>
      <c r="L81" s="124">
        <v>10000</v>
      </c>
      <c r="M81" s="124" t="s">
        <v>317</v>
      </c>
      <c r="N81" s="124" t="s">
        <v>317</v>
      </c>
      <c r="O81" s="125">
        <f t="shared" si="4"/>
        <v>2522000</v>
      </c>
    </row>
    <row r="82" spans="1:15" x14ac:dyDescent="0.25">
      <c r="A82" s="126" t="s">
        <v>36</v>
      </c>
      <c r="B82" s="143"/>
      <c r="C82" s="147" t="s">
        <v>379</v>
      </c>
      <c r="D82" s="124" t="s">
        <v>317</v>
      </c>
      <c r="E82" s="158"/>
      <c r="F82" s="124" t="s">
        <v>317</v>
      </c>
      <c r="G82" s="161" t="s">
        <v>317</v>
      </c>
      <c r="H82" s="161">
        <v>210000</v>
      </c>
      <c r="I82" s="124" t="s">
        <v>317</v>
      </c>
      <c r="J82" s="124" t="s">
        <v>317</v>
      </c>
      <c r="K82" s="161"/>
      <c r="L82" s="124" t="s">
        <v>317</v>
      </c>
      <c r="M82" s="124" t="s">
        <v>317</v>
      </c>
      <c r="N82" s="124" t="s">
        <v>317</v>
      </c>
      <c r="O82" s="125">
        <f t="shared" si="4"/>
        <v>210000</v>
      </c>
    </row>
    <row r="83" spans="1:15" ht="27" x14ac:dyDescent="0.25">
      <c r="A83" s="129"/>
      <c r="B83" s="143"/>
      <c r="C83" s="148" t="s">
        <v>380</v>
      </c>
      <c r="D83" s="124" t="s">
        <v>317</v>
      </c>
      <c r="E83" s="158">
        <v>5000</v>
      </c>
      <c r="F83" s="124" t="s">
        <v>317</v>
      </c>
      <c r="G83" s="161" t="s">
        <v>317</v>
      </c>
      <c r="H83" s="161" t="s">
        <v>317</v>
      </c>
      <c r="I83" s="124" t="s">
        <v>317</v>
      </c>
      <c r="J83" s="124" t="s">
        <v>317</v>
      </c>
      <c r="K83" s="161" t="s">
        <v>317</v>
      </c>
      <c r="L83" s="124" t="s">
        <v>317</v>
      </c>
      <c r="M83" s="124" t="s">
        <v>317</v>
      </c>
      <c r="N83" s="124" t="s">
        <v>317</v>
      </c>
      <c r="O83" s="125">
        <f t="shared" si="4"/>
        <v>5000</v>
      </c>
    </row>
    <row r="84" spans="1:15" x14ac:dyDescent="0.25">
      <c r="A84" s="205" t="s">
        <v>1</v>
      </c>
      <c r="B84" s="205"/>
      <c r="C84" s="205"/>
      <c r="D84" s="125">
        <f t="shared" ref="D84:O84" si="5">SUM(D5:D83)</f>
        <v>2760480</v>
      </c>
      <c r="E84" s="125">
        <f t="shared" si="5"/>
        <v>12702020</v>
      </c>
      <c r="F84" s="125">
        <f t="shared" si="5"/>
        <v>685600</v>
      </c>
      <c r="G84" s="164">
        <f t="shared" si="5"/>
        <v>8017900</v>
      </c>
      <c r="H84" s="164">
        <f t="shared" si="5"/>
        <v>1300000</v>
      </c>
      <c r="I84" s="164">
        <f t="shared" si="5"/>
        <v>150000</v>
      </c>
      <c r="J84" s="164">
        <f t="shared" si="5"/>
        <v>6716200</v>
      </c>
      <c r="K84" s="164">
        <f t="shared" si="5"/>
        <v>365000</v>
      </c>
      <c r="L84" s="164">
        <f t="shared" si="5"/>
        <v>745000</v>
      </c>
      <c r="M84" s="164">
        <f t="shared" si="5"/>
        <v>49500</v>
      </c>
      <c r="N84" s="164">
        <f t="shared" si="5"/>
        <v>1350000</v>
      </c>
      <c r="O84" s="125">
        <f t="shared" si="5"/>
        <v>34841700</v>
      </c>
    </row>
    <row r="85" spans="1:15" x14ac:dyDescent="0.25">
      <c r="A85" s="149"/>
      <c r="B85" s="149"/>
      <c r="C85" s="149"/>
      <c r="D85" s="140"/>
      <c r="F85" s="140"/>
      <c r="G85" s="165"/>
      <c r="H85" s="165"/>
      <c r="I85" s="140"/>
      <c r="J85" s="140"/>
      <c r="K85" s="165"/>
      <c r="L85" s="140"/>
      <c r="M85" s="140"/>
      <c r="N85" s="140"/>
      <c r="O85" s="140"/>
    </row>
    <row r="86" spans="1:15" x14ac:dyDescent="0.25">
      <c r="A86" s="149"/>
      <c r="B86" s="149"/>
      <c r="C86" s="149"/>
      <c r="D86" s="118"/>
      <c r="F86" s="118"/>
      <c r="G86" s="166"/>
      <c r="H86" s="166"/>
      <c r="I86" s="118"/>
      <c r="J86" s="118"/>
      <c r="K86" s="166"/>
      <c r="L86" s="118"/>
      <c r="M86" s="118"/>
      <c r="N86" s="118"/>
      <c r="O86" s="118"/>
    </row>
    <row r="87" spans="1:15" x14ac:dyDescent="0.25">
      <c r="A87" s="149"/>
      <c r="B87" s="149"/>
      <c r="C87" s="149"/>
      <c r="D87" s="140"/>
      <c r="F87" s="140"/>
      <c r="G87" s="165"/>
      <c r="H87" s="165"/>
      <c r="I87" s="140"/>
      <c r="J87" s="140"/>
      <c r="K87" s="165"/>
      <c r="L87" s="140"/>
      <c r="M87" s="140"/>
      <c r="N87" s="140"/>
      <c r="O87" s="140"/>
    </row>
    <row r="88" spans="1:15" x14ac:dyDescent="0.25">
      <c r="A88" s="149"/>
      <c r="B88" s="149"/>
      <c r="C88" s="149"/>
      <c r="D88" s="140"/>
      <c r="F88" s="140"/>
      <c r="G88" s="165"/>
      <c r="H88" s="165"/>
      <c r="I88" s="140"/>
      <c r="J88" s="140"/>
      <c r="K88" s="165"/>
      <c r="L88" s="140"/>
      <c r="M88" s="140"/>
      <c r="N88" s="140"/>
      <c r="O88" s="140"/>
    </row>
    <row r="89" spans="1:15" x14ac:dyDescent="0.25">
      <c r="A89" s="149"/>
      <c r="B89" s="149"/>
      <c r="C89" s="149"/>
      <c r="D89" s="140"/>
      <c r="F89" s="140"/>
      <c r="G89" s="165"/>
      <c r="H89" s="165"/>
      <c r="I89" s="140"/>
      <c r="J89" s="140"/>
      <c r="K89" s="165"/>
      <c r="L89" s="140"/>
      <c r="M89" s="140"/>
      <c r="N89" s="140"/>
      <c r="O89" s="140"/>
    </row>
    <row r="90" spans="1:15" x14ac:dyDescent="0.25">
      <c r="A90" s="149"/>
      <c r="B90" s="149"/>
      <c r="C90" s="149"/>
      <c r="D90" s="140"/>
      <c r="F90" s="140"/>
      <c r="G90" s="165"/>
      <c r="H90" s="165"/>
      <c r="I90" s="140"/>
      <c r="J90" s="140"/>
      <c r="K90" s="165"/>
      <c r="L90" s="140"/>
      <c r="M90" s="140"/>
      <c r="N90" s="140"/>
      <c r="O90" s="140"/>
    </row>
    <row r="91" spans="1:15" x14ac:dyDescent="0.25">
      <c r="A91" s="149"/>
      <c r="B91" s="149"/>
      <c r="C91" s="149"/>
      <c r="D91" s="140"/>
      <c r="F91" s="140"/>
      <c r="G91" s="165"/>
      <c r="H91" s="165"/>
      <c r="I91" s="140"/>
      <c r="J91" s="140"/>
      <c r="K91" s="165"/>
      <c r="L91" s="140"/>
      <c r="M91" s="140"/>
      <c r="N91" s="140"/>
      <c r="O91" s="140"/>
    </row>
    <row r="92" spans="1:15" x14ac:dyDescent="0.25">
      <c r="A92" s="149"/>
      <c r="B92" s="149"/>
      <c r="C92" s="149"/>
      <c r="D92" s="140"/>
      <c r="F92" s="140"/>
      <c r="G92" s="165"/>
      <c r="H92" s="165"/>
      <c r="I92" s="140"/>
      <c r="J92" s="140"/>
      <c r="K92" s="165"/>
      <c r="L92" s="140"/>
      <c r="M92" s="140"/>
      <c r="N92" s="140"/>
      <c r="O92" s="140"/>
    </row>
    <row r="93" spans="1:15" x14ac:dyDescent="0.25">
      <c r="A93" s="149"/>
      <c r="B93" s="149"/>
      <c r="C93" s="149"/>
      <c r="D93" s="140"/>
      <c r="F93" s="140"/>
      <c r="G93" s="165"/>
      <c r="H93" s="165"/>
      <c r="I93" s="140"/>
      <c r="J93" s="140"/>
      <c r="K93" s="165"/>
      <c r="L93" s="140"/>
      <c r="M93" s="140"/>
      <c r="N93" s="140"/>
      <c r="O93" s="140"/>
    </row>
    <row r="94" spans="1:15" x14ac:dyDescent="0.25">
      <c r="A94" s="149"/>
      <c r="B94" s="149"/>
      <c r="C94" s="149"/>
      <c r="D94" s="140"/>
      <c r="F94" s="140"/>
      <c r="G94" s="165"/>
      <c r="H94" s="165"/>
      <c r="I94" s="140"/>
      <c r="J94" s="140"/>
      <c r="K94" s="165"/>
      <c r="L94" s="140"/>
      <c r="M94" s="140"/>
      <c r="N94" s="140"/>
      <c r="O94" s="140"/>
    </row>
    <row r="95" spans="1:15" x14ac:dyDescent="0.25">
      <c r="A95" s="149"/>
      <c r="B95" s="149"/>
      <c r="C95" s="149"/>
      <c r="D95" s="140"/>
      <c r="F95" s="140"/>
      <c r="G95" s="165"/>
      <c r="H95" s="165"/>
      <c r="I95" s="140"/>
      <c r="J95" s="140"/>
      <c r="K95" s="165"/>
      <c r="L95" s="140"/>
      <c r="M95" s="140"/>
      <c r="N95" s="140"/>
      <c r="O95" s="140"/>
    </row>
    <row r="96" spans="1:15" x14ac:dyDescent="0.25">
      <c r="A96" s="149"/>
      <c r="B96" s="149"/>
      <c r="C96" s="149"/>
      <c r="D96" s="140"/>
      <c r="F96" s="140"/>
      <c r="G96" s="165"/>
      <c r="H96" s="165"/>
      <c r="I96" s="140"/>
      <c r="J96" s="140"/>
      <c r="K96" s="165"/>
      <c r="L96" s="140"/>
      <c r="M96" s="140"/>
      <c r="N96" s="140"/>
      <c r="O96" s="140"/>
    </row>
    <row r="97" spans="1:15" x14ac:dyDescent="0.25">
      <c r="A97" s="149"/>
      <c r="B97" s="149"/>
      <c r="C97" s="149"/>
      <c r="D97" s="140"/>
      <c r="F97" s="140"/>
      <c r="G97" s="165"/>
      <c r="H97" s="165"/>
      <c r="I97" s="140"/>
      <c r="J97" s="140"/>
      <c r="K97" s="165"/>
      <c r="L97" s="140"/>
      <c r="M97" s="140"/>
      <c r="N97" s="140"/>
      <c r="O97" s="140"/>
    </row>
    <row r="98" spans="1:15" x14ac:dyDescent="0.25">
      <c r="A98" s="149"/>
      <c r="B98" s="149"/>
      <c r="C98" s="149"/>
      <c r="D98" s="140"/>
      <c r="F98" s="140"/>
      <c r="G98" s="165"/>
      <c r="H98" s="165"/>
      <c r="I98" s="140"/>
      <c r="J98" s="140"/>
      <c r="K98" s="165"/>
      <c r="L98" s="140"/>
      <c r="M98" s="140"/>
      <c r="N98" s="140"/>
      <c r="O98" s="140"/>
    </row>
    <row r="99" spans="1:15" x14ac:dyDescent="0.25">
      <c r="A99" s="149"/>
      <c r="B99" s="149"/>
      <c r="C99" s="149"/>
      <c r="D99" s="140"/>
      <c r="F99" s="140"/>
      <c r="G99" s="165"/>
      <c r="H99" s="165"/>
      <c r="I99" s="140"/>
      <c r="J99" s="140"/>
      <c r="K99" s="165"/>
      <c r="L99" s="140"/>
      <c r="M99" s="140"/>
      <c r="N99" s="140"/>
      <c r="O99" s="140"/>
    </row>
    <row r="100" spans="1:15" x14ac:dyDescent="0.25">
      <c r="D100" s="150"/>
      <c r="F100" s="150"/>
      <c r="G100" s="167"/>
      <c r="H100" s="167"/>
      <c r="I100" s="150"/>
      <c r="J100" s="150"/>
      <c r="K100" s="167"/>
      <c r="L100" s="150"/>
      <c r="M100" s="150"/>
      <c r="N100" s="150"/>
      <c r="O100" s="150"/>
    </row>
    <row r="101" spans="1:15" x14ac:dyDescent="0.25">
      <c r="D101" s="150"/>
      <c r="F101" s="150"/>
      <c r="G101" s="167"/>
      <c r="H101" s="167"/>
      <c r="I101" s="150"/>
      <c r="J101" s="150"/>
      <c r="K101" s="167"/>
      <c r="L101" s="150"/>
      <c r="M101" s="150"/>
      <c r="N101" s="150"/>
      <c r="O101" s="150"/>
    </row>
  </sheetData>
  <mergeCells count="74">
    <mergeCell ref="A4:C4"/>
    <mergeCell ref="A1:O1"/>
    <mergeCell ref="A2:O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L19:L20"/>
    <mergeCell ref="M19:M20"/>
    <mergeCell ref="B11:B12"/>
    <mergeCell ref="A19:C19"/>
    <mergeCell ref="D19:D20"/>
    <mergeCell ref="E19:E20"/>
    <mergeCell ref="F19:F20"/>
    <mergeCell ref="G19:G20"/>
    <mergeCell ref="N35:N36"/>
    <mergeCell ref="O35:O36"/>
    <mergeCell ref="N19:N20"/>
    <mergeCell ref="O19:O20"/>
    <mergeCell ref="A20:C20"/>
    <mergeCell ref="A35:C35"/>
    <mergeCell ref="D35:D36"/>
    <mergeCell ref="E35:E36"/>
    <mergeCell ref="F35:F36"/>
    <mergeCell ref="G35:G36"/>
    <mergeCell ref="H35:H36"/>
    <mergeCell ref="I35:I36"/>
    <mergeCell ref="H19:H20"/>
    <mergeCell ref="I19:I20"/>
    <mergeCell ref="J19:J20"/>
    <mergeCell ref="K19:K20"/>
    <mergeCell ref="G55:G56"/>
    <mergeCell ref="J35:J36"/>
    <mergeCell ref="K35:K36"/>
    <mergeCell ref="L35:L36"/>
    <mergeCell ref="M35:M36"/>
    <mergeCell ref="H55:H56"/>
    <mergeCell ref="I55:I56"/>
    <mergeCell ref="J55:J56"/>
    <mergeCell ref="K55:K56"/>
    <mergeCell ref="L55:L56"/>
    <mergeCell ref="A36:C36"/>
    <mergeCell ref="A55:C55"/>
    <mergeCell ref="D55:D56"/>
    <mergeCell ref="E55:E56"/>
    <mergeCell ref="F55:F56"/>
    <mergeCell ref="A56:C56"/>
    <mergeCell ref="N76:N77"/>
    <mergeCell ref="O76:O77"/>
    <mergeCell ref="N55:N56"/>
    <mergeCell ref="O55:O56"/>
    <mergeCell ref="M55:M56"/>
    <mergeCell ref="M76:M77"/>
    <mergeCell ref="A84:C84"/>
    <mergeCell ref="J76:J77"/>
    <mergeCell ref="K76:K77"/>
    <mergeCell ref="L76:L77"/>
    <mergeCell ref="G76:G77"/>
    <mergeCell ref="H76:H77"/>
    <mergeCell ref="I76:I77"/>
    <mergeCell ref="A76:C76"/>
    <mergeCell ref="D76:D77"/>
    <mergeCell ref="E76:E77"/>
    <mergeCell ref="F76:F77"/>
    <mergeCell ref="A77:C77"/>
  </mergeCells>
  <pageMargins left="0.19685039370078741" right="0.19685039370078741" top="0.78740157480314965" bottom="0.19685039370078741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8"/>
  <sheetViews>
    <sheetView topLeftCell="A85" zoomScaleNormal="100" workbookViewId="0">
      <selection activeCell="A88" sqref="A88"/>
    </sheetView>
  </sheetViews>
  <sheetFormatPr defaultRowHeight="22.5" customHeight="1" x14ac:dyDescent="0.35"/>
  <cols>
    <col min="1" max="1" width="58.625" style="12" customWidth="1"/>
    <col min="2" max="2" width="6.875" style="22" customWidth="1"/>
    <col min="3" max="3" width="10.375" style="23" customWidth="1"/>
    <col min="4" max="4" width="4.375" style="22" customWidth="1"/>
    <col min="5" max="5" width="9" style="12"/>
    <col min="6" max="6" width="9" style="13"/>
    <col min="7" max="8" width="9" style="12"/>
    <col min="9" max="9" width="29.375" style="12" customWidth="1"/>
    <col min="10" max="16384" width="9" style="12"/>
  </cols>
  <sheetData>
    <row r="1" spans="1:4" ht="22.5" customHeight="1" x14ac:dyDescent="0.35">
      <c r="A1" s="180" t="s">
        <v>565</v>
      </c>
      <c r="B1" s="180"/>
      <c r="C1" s="180"/>
      <c r="D1" s="180"/>
    </row>
    <row r="2" spans="1:4" ht="22.5" customHeight="1" x14ac:dyDescent="0.35">
      <c r="A2" s="180" t="s">
        <v>44</v>
      </c>
      <c r="B2" s="180"/>
      <c r="C2" s="180"/>
      <c r="D2" s="180"/>
    </row>
    <row r="3" spans="1:4" ht="22.5" customHeight="1" x14ac:dyDescent="0.35">
      <c r="A3" s="179" t="s">
        <v>558</v>
      </c>
    </row>
    <row r="4" spans="1:4" ht="43.5" customHeight="1" x14ac:dyDescent="0.35">
      <c r="A4" s="187" t="s">
        <v>566</v>
      </c>
      <c r="B4" s="187"/>
      <c r="C4" s="187"/>
      <c r="D4" s="187"/>
    </row>
    <row r="5" spans="1:4" ht="43.5" customHeight="1" x14ac:dyDescent="0.35">
      <c r="A5" s="187" t="s">
        <v>567</v>
      </c>
      <c r="B5" s="187"/>
      <c r="C5" s="187"/>
      <c r="D5" s="187"/>
    </row>
    <row r="6" spans="1:4" ht="43.5" customHeight="1" x14ac:dyDescent="0.35">
      <c r="A6" s="187" t="s">
        <v>568</v>
      </c>
      <c r="B6" s="187"/>
      <c r="C6" s="187"/>
      <c r="D6" s="187"/>
    </row>
    <row r="7" spans="1:4" ht="43.5" customHeight="1" x14ac:dyDescent="0.35">
      <c r="A7" s="187" t="s">
        <v>569</v>
      </c>
      <c r="B7" s="187"/>
      <c r="C7" s="187"/>
      <c r="D7" s="187"/>
    </row>
    <row r="8" spans="1:4" ht="43.5" customHeight="1" x14ac:dyDescent="0.35">
      <c r="A8" s="187" t="s">
        <v>570</v>
      </c>
      <c r="B8" s="187"/>
      <c r="C8" s="187"/>
      <c r="D8" s="187"/>
    </row>
    <row r="9" spans="1:4" ht="43.5" customHeight="1" x14ac:dyDescent="0.35">
      <c r="A9" s="187" t="s">
        <v>571</v>
      </c>
      <c r="B9" s="187"/>
      <c r="C9" s="187"/>
      <c r="D9" s="187"/>
    </row>
    <row r="10" spans="1:4" ht="43.5" customHeight="1" x14ac:dyDescent="0.35">
      <c r="A10" s="187" t="s">
        <v>572</v>
      </c>
      <c r="B10" s="187"/>
      <c r="C10" s="187"/>
      <c r="D10" s="187"/>
    </row>
    <row r="11" spans="1:4" ht="22.5" customHeight="1" x14ac:dyDescent="0.35">
      <c r="A11" s="187" t="s">
        <v>573</v>
      </c>
      <c r="B11" s="187"/>
      <c r="C11" s="187"/>
      <c r="D11" s="187"/>
    </row>
    <row r="12" spans="1:4" ht="94.5" customHeight="1" x14ac:dyDescent="0.35">
      <c r="A12" s="187" t="s">
        <v>574</v>
      </c>
      <c r="B12" s="187"/>
      <c r="C12" s="187"/>
      <c r="D12" s="187"/>
    </row>
    <row r="13" spans="1:4" ht="94.5" customHeight="1" x14ac:dyDescent="0.35">
      <c r="A13" s="187" t="s">
        <v>575</v>
      </c>
      <c r="B13" s="187"/>
      <c r="C13" s="187"/>
      <c r="D13" s="187"/>
    </row>
    <row r="14" spans="1:4" ht="73.5" customHeight="1" x14ac:dyDescent="0.35">
      <c r="A14" s="187" t="s">
        <v>576</v>
      </c>
      <c r="B14" s="187"/>
      <c r="C14" s="187"/>
      <c r="D14" s="187"/>
    </row>
    <row r="15" spans="1:4" ht="22.5" customHeight="1" x14ac:dyDescent="0.35">
      <c r="A15" s="179" t="s">
        <v>563</v>
      </c>
    </row>
    <row r="16" spans="1:4" ht="22.5" customHeight="1" x14ac:dyDescent="0.35">
      <c r="A16" s="13" t="s">
        <v>564</v>
      </c>
    </row>
    <row r="17" spans="1:5" ht="22.5" customHeight="1" x14ac:dyDescent="0.35">
      <c r="A17" s="13" t="s">
        <v>577</v>
      </c>
    </row>
    <row r="19" spans="1:5" ht="24.75" customHeight="1" x14ac:dyDescent="0.35">
      <c r="A19" s="180" t="s">
        <v>14</v>
      </c>
      <c r="B19" s="180"/>
      <c r="C19" s="180"/>
      <c r="D19" s="180"/>
    </row>
    <row r="20" spans="1:5" ht="24.75" customHeight="1" x14ac:dyDescent="0.35">
      <c r="A20" s="180" t="s">
        <v>136</v>
      </c>
      <c r="B20" s="180"/>
      <c r="C20" s="180"/>
      <c r="D20" s="180"/>
    </row>
    <row r="21" spans="1:5" ht="24.75" customHeight="1" x14ac:dyDescent="0.35">
      <c r="A21" s="180" t="s">
        <v>15</v>
      </c>
      <c r="B21" s="186"/>
      <c r="C21" s="186"/>
      <c r="D21" s="186"/>
    </row>
    <row r="22" spans="1:5" ht="24.75" customHeight="1" x14ac:dyDescent="0.35">
      <c r="A22" s="180" t="s">
        <v>16</v>
      </c>
      <c r="B22" s="180"/>
      <c r="C22" s="180"/>
      <c r="D22" s="180"/>
    </row>
    <row r="23" spans="1:5" ht="24.75" customHeight="1" x14ac:dyDescent="0.35">
      <c r="A23" s="180" t="s">
        <v>44</v>
      </c>
      <c r="B23" s="180"/>
      <c r="C23" s="180"/>
      <c r="D23" s="180"/>
    </row>
    <row r="24" spans="1:5" ht="22.5" customHeight="1" x14ac:dyDescent="0.35">
      <c r="A24" s="14" t="s">
        <v>42</v>
      </c>
      <c r="B24" s="15" t="s">
        <v>1</v>
      </c>
      <c r="C24" s="16">
        <f>SUM(C25,C55,C129,C159)</f>
        <v>10009220</v>
      </c>
      <c r="D24" s="15" t="s">
        <v>2</v>
      </c>
      <c r="E24" s="17"/>
    </row>
    <row r="25" spans="1:5" ht="22.5" customHeight="1" x14ac:dyDescent="0.35">
      <c r="A25" s="14" t="s">
        <v>6</v>
      </c>
      <c r="B25" s="15" t="s">
        <v>1</v>
      </c>
      <c r="C25" s="18">
        <f>SUM(C26)</f>
        <v>7759140</v>
      </c>
      <c r="D25" s="15" t="s">
        <v>2</v>
      </c>
      <c r="E25" s="17"/>
    </row>
    <row r="26" spans="1:5" ht="22.5" customHeight="1" x14ac:dyDescent="0.35">
      <c r="A26" s="14" t="s">
        <v>45</v>
      </c>
      <c r="B26" s="15" t="s">
        <v>1</v>
      </c>
      <c r="C26" s="18">
        <f>SUM(C27,C41)</f>
        <v>7759140</v>
      </c>
      <c r="D26" s="15" t="s">
        <v>2</v>
      </c>
      <c r="E26" s="17"/>
    </row>
    <row r="27" spans="1:5" ht="22.5" customHeight="1" x14ac:dyDescent="0.35">
      <c r="A27" s="14" t="s">
        <v>31</v>
      </c>
      <c r="B27" s="15" t="s">
        <v>1</v>
      </c>
      <c r="C27" s="18">
        <f>SUM(C28:C39)</f>
        <v>2624640</v>
      </c>
      <c r="D27" s="15" t="s">
        <v>2</v>
      </c>
      <c r="E27" s="17"/>
    </row>
    <row r="28" spans="1:5" ht="22.5" customHeight="1" x14ac:dyDescent="0.35">
      <c r="A28" s="19" t="s">
        <v>427</v>
      </c>
      <c r="B28" s="15" t="s">
        <v>4</v>
      </c>
      <c r="C28" s="18">
        <v>695520</v>
      </c>
      <c r="D28" s="15" t="s">
        <v>2</v>
      </c>
    </row>
    <row r="29" spans="1:5" ht="20.25" customHeight="1" x14ac:dyDescent="0.35">
      <c r="A29" s="20" t="s">
        <v>216</v>
      </c>
      <c r="B29" s="15"/>
      <c r="C29" s="15"/>
      <c r="D29" s="15"/>
    </row>
    <row r="30" spans="1:5" ht="22.5" customHeight="1" x14ac:dyDescent="0.35">
      <c r="A30" s="19" t="s">
        <v>428</v>
      </c>
      <c r="B30" s="15" t="s">
        <v>4</v>
      </c>
      <c r="C30" s="18">
        <v>120000</v>
      </c>
      <c r="D30" s="15" t="s">
        <v>2</v>
      </c>
    </row>
    <row r="31" spans="1:5" ht="22.5" customHeight="1" x14ac:dyDescent="0.35">
      <c r="A31" s="20" t="s">
        <v>103</v>
      </c>
      <c r="B31" s="15"/>
      <c r="C31" s="15"/>
      <c r="D31" s="15"/>
    </row>
    <row r="32" spans="1:5" ht="22.5" customHeight="1" x14ac:dyDescent="0.35">
      <c r="A32" s="21" t="s">
        <v>217</v>
      </c>
    </row>
    <row r="33" spans="1:4" ht="22.5" customHeight="1" x14ac:dyDescent="0.35">
      <c r="A33" s="19" t="s">
        <v>429</v>
      </c>
      <c r="B33" s="15" t="s">
        <v>4</v>
      </c>
      <c r="C33" s="18">
        <v>120000</v>
      </c>
      <c r="D33" s="15" t="s">
        <v>2</v>
      </c>
    </row>
    <row r="34" spans="1:4" ht="20.25" customHeight="1" x14ac:dyDescent="0.35">
      <c r="A34" s="20" t="s">
        <v>104</v>
      </c>
      <c r="B34" s="15"/>
      <c r="C34" s="15"/>
      <c r="D34" s="15"/>
    </row>
    <row r="35" spans="1:4" ht="22.5" customHeight="1" x14ac:dyDescent="0.35">
      <c r="A35" s="21" t="s">
        <v>218</v>
      </c>
    </row>
    <row r="36" spans="1:4" ht="22.5" customHeight="1" x14ac:dyDescent="0.35">
      <c r="A36" s="19" t="s">
        <v>430</v>
      </c>
      <c r="B36" s="15" t="s">
        <v>4</v>
      </c>
      <c r="C36" s="18">
        <v>198720</v>
      </c>
      <c r="D36" s="15" t="s">
        <v>2</v>
      </c>
    </row>
    <row r="37" spans="1:4" ht="24.75" customHeight="1" x14ac:dyDescent="0.35">
      <c r="A37" s="20" t="s">
        <v>219</v>
      </c>
      <c r="B37" s="15"/>
      <c r="C37" s="15"/>
      <c r="D37" s="15"/>
    </row>
    <row r="38" spans="1:4" ht="22.5" customHeight="1" x14ac:dyDescent="0.35">
      <c r="A38" s="19" t="s">
        <v>431</v>
      </c>
      <c r="B38" s="15" t="s">
        <v>4</v>
      </c>
      <c r="C38" s="18">
        <v>1490400</v>
      </c>
      <c r="D38" s="15" t="s">
        <v>2</v>
      </c>
    </row>
    <row r="39" spans="1:4" ht="24.75" customHeight="1" x14ac:dyDescent="0.35">
      <c r="A39" s="20" t="s">
        <v>220</v>
      </c>
    </row>
    <row r="40" spans="1:4" ht="13.5" customHeight="1" x14ac:dyDescent="0.35">
      <c r="A40" s="21"/>
      <c r="B40" s="15"/>
      <c r="C40" s="15"/>
      <c r="D40" s="15"/>
    </row>
    <row r="41" spans="1:4" ht="22.5" customHeight="1" x14ac:dyDescent="0.35">
      <c r="A41" s="14" t="s">
        <v>9</v>
      </c>
      <c r="B41" s="15" t="s">
        <v>1</v>
      </c>
      <c r="C41" s="18">
        <f>SUM(C42:C52)</f>
        <v>5134500</v>
      </c>
      <c r="D41" s="15" t="s">
        <v>2</v>
      </c>
    </row>
    <row r="42" spans="1:4" ht="22.5" customHeight="1" x14ac:dyDescent="0.35">
      <c r="A42" s="19" t="s">
        <v>432</v>
      </c>
      <c r="B42" s="15" t="s">
        <v>4</v>
      </c>
      <c r="C42" s="18">
        <v>3693000</v>
      </c>
      <c r="D42" s="15" t="s">
        <v>2</v>
      </c>
    </row>
    <row r="43" spans="1:4" ht="45" customHeight="1" x14ac:dyDescent="0.35">
      <c r="A43" s="20" t="s">
        <v>147</v>
      </c>
      <c r="B43" s="15"/>
      <c r="C43" s="15"/>
      <c r="D43" s="15"/>
    </row>
    <row r="44" spans="1:4" ht="22.5" customHeight="1" x14ac:dyDescent="0.35">
      <c r="A44" s="19" t="s">
        <v>433</v>
      </c>
      <c r="B44" s="15" t="s">
        <v>4</v>
      </c>
      <c r="C44" s="18">
        <v>6300</v>
      </c>
      <c r="D44" s="15" t="s">
        <v>2</v>
      </c>
    </row>
    <row r="45" spans="1:4" ht="52.5" customHeight="1" x14ac:dyDescent="0.35">
      <c r="A45" s="20" t="s">
        <v>517</v>
      </c>
    </row>
    <row r="46" spans="1:4" ht="22.5" customHeight="1" x14ac:dyDescent="0.35">
      <c r="A46" s="19" t="s">
        <v>434</v>
      </c>
      <c r="B46" s="15" t="s">
        <v>4</v>
      </c>
      <c r="C46" s="18">
        <v>218400</v>
      </c>
      <c r="D46" s="15" t="s">
        <v>2</v>
      </c>
    </row>
    <row r="47" spans="1:4" ht="49.5" customHeight="1" x14ac:dyDescent="0.35">
      <c r="A47" s="20" t="s">
        <v>148</v>
      </c>
      <c r="B47" s="15"/>
      <c r="C47" s="15"/>
      <c r="D47" s="15"/>
    </row>
    <row r="48" spans="1:4" ht="22.5" customHeight="1" x14ac:dyDescent="0.35">
      <c r="A48" s="19" t="s">
        <v>435</v>
      </c>
      <c r="B48" s="15" t="s">
        <v>4</v>
      </c>
      <c r="C48" s="18">
        <v>199800</v>
      </c>
      <c r="D48" s="15" t="s">
        <v>2</v>
      </c>
    </row>
    <row r="49" spans="1:5" ht="47.25" customHeight="1" x14ac:dyDescent="0.35">
      <c r="A49" s="20" t="s">
        <v>108</v>
      </c>
    </row>
    <row r="50" spans="1:5" ht="22.5" customHeight="1" x14ac:dyDescent="0.35">
      <c r="A50" s="19" t="s">
        <v>436</v>
      </c>
      <c r="B50" s="15" t="s">
        <v>4</v>
      </c>
      <c r="C50" s="18">
        <v>921000</v>
      </c>
      <c r="D50" s="15" t="s">
        <v>2</v>
      </c>
    </row>
    <row r="51" spans="1:5" ht="53.25" customHeight="1" x14ac:dyDescent="0.35">
      <c r="A51" s="20" t="s">
        <v>149</v>
      </c>
      <c r="B51" s="15"/>
      <c r="C51" s="15"/>
      <c r="D51" s="15"/>
    </row>
    <row r="52" spans="1:5" ht="21" customHeight="1" x14ac:dyDescent="0.35">
      <c r="A52" s="19" t="s">
        <v>437</v>
      </c>
      <c r="B52" s="15" t="s">
        <v>4</v>
      </c>
      <c r="C52" s="18">
        <v>96000</v>
      </c>
      <c r="D52" s="15" t="s">
        <v>2</v>
      </c>
    </row>
    <row r="53" spans="1:5" ht="46.5" customHeight="1" x14ac:dyDescent="0.35">
      <c r="A53" s="21" t="s">
        <v>95</v>
      </c>
      <c r="B53" s="15"/>
      <c r="C53" s="15"/>
      <c r="D53" s="15"/>
    </row>
    <row r="54" spans="1:5" ht="14.25" customHeight="1" x14ac:dyDescent="0.35">
      <c r="A54" s="24"/>
      <c r="B54" s="15"/>
      <c r="C54" s="19"/>
      <c r="D54" s="15"/>
    </row>
    <row r="55" spans="1:5" ht="23.25" customHeight="1" x14ac:dyDescent="0.35">
      <c r="A55" s="14" t="s">
        <v>3</v>
      </c>
      <c r="B55" s="15" t="s">
        <v>1</v>
      </c>
      <c r="C55" s="18">
        <f>SUM(C56,C116)</f>
        <v>2150780</v>
      </c>
      <c r="D55" s="15" t="s">
        <v>2</v>
      </c>
      <c r="E55" s="17"/>
    </row>
    <row r="56" spans="1:5" ht="28.5" customHeight="1" x14ac:dyDescent="0.35">
      <c r="A56" s="14" t="s">
        <v>39</v>
      </c>
      <c r="B56" s="15" t="s">
        <v>1</v>
      </c>
      <c r="C56" s="18">
        <f>SUM(C57,C68,C95)</f>
        <v>1530780</v>
      </c>
      <c r="D56" s="15" t="s">
        <v>2</v>
      </c>
      <c r="E56" s="17"/>
    </row>
    <row r="57" spans="1:5" ht="22.5" customHeight="1" x14ac:dyDescent="0.35">
      <c r="A57" s="14" t="s">
        <v>10</v>
      </c>
      <c r="B57" s="15" t="s">
        <v>1</v>
      </c>
      <c r="C57" s="18">
        <f>SUM(C58:C66)</f>
        <v>172000</v>
      </c>
      <c r="D57" s="15" t="s">
        <v>2</v>
      </c>
      <c r="E57" s="17"/>
    </row>
    <row r="58" spans="1:5" ht="22.5" customHeight="1" x14ac:dyDescent="0.35">
      <c r="A58" s="19" t="s">
        <v>438</v>
      </c>
      <c r="B58" s="15" t="s">
        <v>4</v>
      </c>
      <c r="C58" s="18">
        <v>30000</v>
      </c>
      <c r="D58" s="15" t="s">
        <v>2</v>
      </c>
    </row>
    <row r="59" spans="1:5" ht="101.25" customHeight="1" x14ac:dyDescent="0.35">
      <c r="A59" s="20" t="s">
        <v>221</v>
      </c>
      <c r="B59" s="15"/>
      <c r="C59" s="15"/>
      <c r="D59" s="15"/>
    </row>
    <row r="60" spans="1:5" ht="22.5" customHeight="1" x14ac:dyDescent="0.35">
      <c r="A60" s="19" t="s">
        <v>439</v>
      </c>
      <c r="B60" s="15" t="s">
        <v>4</v>
      </c>
      <c r="C60" s="18">
        <v>20000</v>
      </c>
      <c r="D60" s="15" t="s">
        <v>2</v>
      </c>
    </row>
    <row r="61" spans="1:5" ht="24" customHeight="1" x14ac:dyDescent="0.35">
      <c r="A61" s="20" t="s">
        <v>105</v>
      </c>
      <c r="B61" s="15"/>
      <c r="C61" s="15"/>
      <c r="D61" s="15"/>
    </row>
    <row r="62" spans="1:5" ht="22.5" customHeight="1" x14ac:dyDescent="0.35">
      <c r="A62" s="21" t="s">
        <v>185</v>
      </c>
    </row>
    <row r="63" spans="1:5" ht="22.5" customHeight="1" x14ac:dyDescent="0.35">
      <c r="A63" s="19" t="s">
        <v>440</v>
      </c>
      <c r="B63" s="15" t="s">
        <v>4</v>
      </c>
      <c r="C63" s="18">
        <v>72000</v>
      </c>
      <c r="D63" s="15" t="s">
        <v>2</v>
      </c>
    </row>
    <row r="64" spans="1:5" ht="49.5" customHeight="1" x14ac:dyDescent="0.35">
      <c r="A64" s="20" t="s">
        <v>106</v>
      </c>
      <c r="B64" s="15"/>
      <c r="C64" s="15"/>
      <c r="D64" s="15"/>
    </row>
    <row r="65" spans="1:4" ht="22.5" customHeight="1" x14ac:dyDescent="0.35">
      <c r="A65" s="19" t="s">
        <v>441</v>
      </c>
      <c r="B65" s="15" t="s">
        <v>4</v>
      </c>
      <c r="C65" s="18">
        <v>50000</v>
      </c>
      <c r="D65" s="15" t="s">
        <v>2</v>
      </c>
    </row>
    <row r="66" spans="1:4" ht="49.5" customHeight="1" x14ac:dyDescent="0.35">
      <c r="A66" s="20" t="s">
        <v>107</v>
      </c>
      <c r="B66" s="15"/>
      <c r="C66" s="15"/>
      <c r="D66" s="15"/>
    </row>
    <row r="67" spans="1:4" ht="88.5" customHeight="1" x14ac:dyDescent="0.35">
      <c r="A67" s="21"/>
      <c r="B67" s="15"/>
      <c r="C67" s="15"/>
      <c r="D67" s="15"/>
    </row>
    <row r="68" spans="1:4" ht="24" customHeight="1" x14ac:dyDescent="0.35">
      <c r="A68" s="14" t="s">
        <v>7</v>
      </c>
      <c r="B68" s="15" t="s">
        <v>1</v>
      </c>
      <c r="C68" s="18">
        <f>SUM(C69+C71+C76+C93)</f>
        <v>903000</v>
      </c>
      <c r="D68" s="15" t="s">
        <v>2</v>
      </c>
    </row>
    <row r="69" spans="1:4" ht="22.5" customHeight="1" x14ac:dyDescent="0.35">
      <c r="A69" s="19" t="s">
        <v>442</v>
      </c>
      <c r="B69" s="15" t="s">
        <v>4</v>
      </c>
      <c r="C69" s="18">
        <v>500000</v>
      </c>
      <c r="D69" s="15" t="s">
        <v>2</v>
      </c>
    </row>
    <row r="70" spans="1:4" ht="72.75" customHeight="1" x14ac:dyDescent="0.35">
      <c r="A70" s="20" t="s">
        <v>186</v>
      </c>
      <c r="B70" s="15"/>
      <c r="C70" s="15"/>
      <c r="D70" s="15"/>
    </row>
    <row r="71" spans="1:4" ht="22.5" customHeight="1" x14ac:dyDescent="0.35">
      <c r="A71" s="19" t="s">
        <v>443</v>
      </c>
      <c r="B71" s="15" t="s">
        <v>1</v>
      </c>
      <c r="C71" s="18">
        <f>SUM(C74+C72)</f>
        <v>40000</v>
      </c>
      <c r="D71" s="15" t="s">
        <v>2</v>
      </c>
    </row>
    <row r="72" spans="1:4" ht="24.75" customHeight="1" x14ac:dyDescent="0.35">
      <c r="A72" s="19" t="s">
        <v>97</v>
      </c>
      <c r="B72" s="15" t="s">
        <v>4</v>
      </c>
      <c r="C72" s="18">
        <v>20000</v>
      </c>
      <c r="D72" s="15" t="s">
        <v>2</v>
      </c>
    </row>
    <row r="73" spans="1:4" ht="97.5" customHeight="1" x14ac:dyDescent="0.35">
      <c r="A73" s="20" t="s">
        <v>187</v>
      </c>
      <c r="B73" s="15"/>
      <c r="C73" s="15"/>
      <c r="D73" s="15"/>
    </row>
    <row r="74" spans="1:4" ht="22.5" customHeight="1" x14ac:dyDescent="0.35">
      <c r="A74" s="19" t="s">
        <v>98</v>
      </c>
      <c r="B74" s="15" t="s">
        <v>4</v>
      </c>
      <c r="C74" s="18">
        <v>20000</v>
      </c>
      <c r="D74" s="15" t="s">
        <v>2</v>
      </c>
    </row>
    <row r="75" spans="1:4" ht="97.5" customHeight="1" x14ac:dyDescent="0.35">
      <c r="A75" s="21" t="s">
        <v>188</v>
      </c>
      <c r="B75" s="15"/>
      <c r="C75" s="18"/>
      <c r="D75" s="15"/>
    </row>
    <row r="76" spans="1:4" ht="24.75" customHeight="1" x14ac:dyDescent="0.35">
      <c r="A76" s="170" t="s">
        <v>56</v>
      </c>
      <c r="B76" s="15" t="s">
        <v>1</v>
      </c>
      <c r="C76" s="18">
        <f>SUM(C77:C91)</f>
        <v>313000</v>
      </c>
      <c r="D76" s="15" t="s">
        <v>2</v>
      </c>
    </row>
    <row r="77" spans="1:4" ht="21.75" customHeight="1" x14ac:dyDescent="0.35">
      <c r="A77" s="19" t="s">
        <v>99</v>
      </c>
      <c r="B77" s="15" t="s">
        <v>4</v>
      </c>
      <c r="C77" s="18">
        <v>50000</v>
      </c>
      <c r="D77" s="15" t="s">
        <v>2</v>
      </c>
    </row>
    <row r="78" spans="1:4" ht="50.25" customHeight="1" x14ac:dyDescent="0.35">
      <c r="A78" s="20" t="s">
        <v>189</v>
      </c>
    </row>
    <row r="79" spans="1:4" ht="22.5" customHeight="1" x14ac:dyDescent="0.35">
      <c r="A79" s="19" t="s">
        <v>100</v>
      </c>
      <c r="B79" s="15" t="s">
        <v>4</v>
      </c>
      <c r="C79" s="18">
        <v>8000</v>
      </c>
      <c r="D79" s="15" t="s">
        <v>2</v>
      </c>
    </row>
    <row r="80" spans="1:4" ht="71.25" customHeight="1" x14ac:dyDescent="0.35">
      <c r="A80" s="20" t="s">
        <v>222</v>
      </c>
    </row>
    <row r="81" spans="1:4" ht="20.25" customHeight="1" x14ac:dyDescent="0.35">
      <c r="A81" s="19" t="s">
        <v>101</v>
      </c>
      <c r="B81" s="15" t="s">
        <v>4</v>
      </c>
      <c r="C81" s="18">
        <v>20000</v>
      </c>
      <c r="D81" s="15" t="s">
        <v>2</v>
      </c>
    </row>
    <row r="82" spans="1:4" ht="143.25" customHeight="1" x14ac:dyDescent="0.35">
      <c r="A82" s="20" t="s">
        <v>223</v>
      </c>
    </row>
    <row r="83" spans="1:4" ht="22.5" customHeight="1" x14ac:dyDescent="0.35">
      <c r="A83" s="19" t="s">
        <v>180</v>
      </c>
      <c r="B83" s="15" t="s">
        <v>4</v>
      </c>
      <c r="C83" s="18">
        <v>15000</v>
      </c>
      <c r="D83" s="15" t="s">
        <v>2</v>
      </c>
    </row>
    <row r="84" spans="1:4" ht="72.75" customHeight="1" x14ac:dyDescent="0.35">
      <c r="A84" s="20" t="s">
        <v>224</v>
      </c>
      <c r="B84" s="15"/>
      <c r="C84" s="15"/>
      <c r="D84" s="15"/>
    </row>
    <row r="85" spans="1:4" ht="53.25" customHeight="1" x14ac:dyDescent="0.35">
      <c r="A85" s="19" t="s">
        <v>227</v>
      </c>
      <c r="B85" s="15" t="s">
        <v>4</v>
      </c>
      <c r="C85" s="18">
        <v>41500</v>
      </c>
      <c r="D85" s="15" t="s">
        <v>2</v>
      </c>
    </row>
    <row r="86" spans="1:4" ht="97.5" customHeight="1" x14ac:dyDescent="0.35">
      <c r="A86" s="20" t="s">
        <v>226</v>
      </c>
      <c r="B86" s="15"/>
      <c r="C86" s="15"/>
      <c r="D86" s="15"/>
    </row>
    <row r="87" spans="1:4" ht="51.75" customHeight="1" x14ac:dyDescent="0.35">
      <c r="A87" s="19" t="s">
        <v>548</v>
      </c>
      <c r="B87" s="15" t="s">
        <v>4</v>
      </c>
      <c r="C87" s="18">
        <v>23500</v>
      </c>
      <c r="D87" s="15" t="s">
        <v>2</v>
      </c>
    </row>
    <row r="88" spans="1:4" ht="126.75" customHeight="1" x14ac:dyDescent="0.35">
      <c r="A88" s="20" t="s">
        <v>547</v>
      </c>
      <c r="B88" s="15"/>
      <c r="C88" s="15"/>
      <c r="D88" s="15"/>
    </row>
    <row r="89" spans="1:4" ht="26.25" customHeight="1" x14ac:dyDescent="0.35">
      <c r="A89" s="19" t="s">
        <v>102</v>
      </c>
      <c r="B89" s="15" t="s">
        <v>4</v>
      </c>
      <c r="C89" s="18">
        <v>5000</v>
      </c>
      <c r="D89" s="15" t="s">
        <v>2</v>
      </c>
    </row>
    <row r="90" spans="1:4" ht="72.75" customHeight="1" x14ac:dyDescent="0.35">
      <c r="A90" s="20" t="s">
        <v>225</v>
      </c>
      <c r="B90" s="15"/>
      <c r="C90" s="19"/>
      <c r="D90" s="15"/>
    </row>
    <row r="91" spans="1:4" ht="21.75" customHeight="1" x14ac:dyDescent="0.35">
      <c r="A91" s="19" t="s">
        <v>69</v>
      </c>
      <c r="B91" s="15" t="s">
        <v>4</v>
      </c>
      <c r="C91" s="18">
        <v>150000</v>
      </c>
      <c r="D91" s="15" t="s">
        <v>2</v>
      </c>
    </row>
    <row r="92" spans="1:4" ht="123.75" customHeight="1" x14ac:dyDescent="0.35">
      <c r="A92" s="20" t="s">
        <v>190</v>
      </c>
    </row>
    <row r="93" spans="1:4" ht="22.5" customHeight="1" x14ac:dyDescent="0.35">
      <c r="A93" s="19" t="s">
        <v>463</v>
      </c>
      <c r="B93" s="15" t="s">
        <v>4</v>
      </c>
      <c r="C93" s="18">
        <v>50000</v>
      </c>
      <c r="D93" s="15" t="s">
        <v>2</v>
      </c>
    </row>
    <row r="94" spans="1:4" ht="49.5" customHeight="1" x14ac:dyDescent="0.35">
      <c r="A94" s="21" t="s">
        <v>293</v>
      </c>
      <c r="B94" s="15"/>
      <c r="C94" s="19"/>
      <c r="D94" s="15"/>
    </row>
    <row r="95" spans="1:4" ht="24" customHeight="1" x14ac:dyDescent="0.35">
      <c r="A95" s="14" t="s">
        <v>11</v>
      </c>
      <c r="B95" s="15" t="s">
        <v>1</v>
      </c>
      <c r="C95" s="18">
        <f>SUM(C96:C113)</f>
        <v>455780</v>
      </c>
      <c r="D95" s="15" t="s">
        <v>2</v>
      </c>
    </row>
    <row r="96" spans="1:4" ht="22.5" customHeight="1" x14ac:dyDescent="0.35">
      <c r="A96" s="19" t="s">
        <v>444</v>
      </c>
      <c r="B96" s="15" t="s">
        <v>4</v>
      </c>
      <c r="C96" s="18">
        <v>100000</v>
      </c>
      <c r="D96" s="15" t="s">
        <v>2</v>
      </c>
    </row>
    <row r="97" spans="1:4" ht="45" customHeight="1" x14ac:dyDescent="0.35">
      <c r="A97" s="21" t="s">
        <v>286</v>
      </c>
    </row>
    <row r="98" spans="1:4" ht="22.5" customHeight="1" x14ac:dyDescent="0.35">
      <c r="A98" s="19" t="s">
        <v>445</v>
      </c>
      <c r="B98" s="15" t="s">
        <v>4</v>
      </c>
      <c r="C98" s="18">
        <v>10000</v>
      </c>
      <c r="D98" s="15" t="s">
        <v>2</v>
      </c>
    </row>
    <row r="99" spans="1:4" ht="71.25" customHeight="1" x14ac:dyDescent="0.35">
      <c r="A99" s="21" t="s">
        <v>287</v>
      </c>
    </row>
    <row r="100" spans="1:4" ht="23.25" customHeight="1" x14ac:dyDescent="0.35">
      <c r="A100" s="19" t="s">
        <v>446</v>
      </c>
      <c r="B100" s="15" t="s">
        <v>4</v>
      </c>
      <c r="C100" s="18">
        <v>30000</v>
      </c>
      <c r="D100" s="15" t="s">
        <v>2</v>
      </c>
    </row>
    <row r="101" spans="1:4" ht="58.5" customHeight="1" x14ac:dyDescent="0.35">
      <c r="A101" s="21" t="s">
        <v>288</v>
      </c>
      <c r="B101" s="15"/>
      <c r="C101" s="15"/>
      <c r="D101" s="15"/>
    </row>
    <row r="102" spans="1:4" ht="22.5" customHeight="1" x14ac:dyDescent="0.35">
      <c r="A102" s="19" t="s">
        <v>447</v>
      </c>
      <c r="B102" s="15" t="s">
        <v>4</v>
      </c>
      <c r="C102" s="18">
        <v>85780</v>
      </c>
      <c r="D102" s="15" t="s">
        <v>2</v>
      </c>
    </row>
    <row r="103" spans="1:4" ht="71.25" customHeight="1" x14ac:dyDescent="0.35">
      <c r="A103" s="21" t="s">
        <v>289</v>
      </c>
      <c r="B103" s="15"/>
      <c r="C103" s="19"/>
      <c r="D103" s="15"/>
    </row>
    <row r="104" spans="1:4" ht="22.5" customHeight="1" x14ac:dyDescent="0.35">
      <c r="A104" s="19" t="s">
        <v>448</v>
      </c>
      <c r="B104" s="15" t="s">
        <v>4</v>
      </c>
      <c r="C104" s="18">
        <v>25000</v>
      </c>
      <c r="D104" s="15" t="s">
        <v>2</v>
      </c>
    </row>
    <row r="105" spans="1:4" ht="48" customHeight="1" x14ac:dyDescent="0.35">
      <c r="A105" s="21" t="s">
        <v>290</v>
      </c>
    </row>
    <row r="106" spans="1:4" ht="22.5" customHeight="1" x14ac:dyDescent="0.35">
      <c r="A106" s="19" t="s">
        <v>449</v>
      </c>
      <c r="B106" s="15" t="s">
        <v>4</v>
      </c>
      <c r="C106" s="18">
        <v>100000</v>
      </c>
      <c r="D106" s="15" t="s">
        <v>2</v>
      </c>
    </row>
    <row r="107" spans="1:4" ht="47.25" customHeight="1" x14ac:dyDescent="0.35">
      <c r="A107" s="21" t="s">
        <v>191</v>
      </c>
      <c r="B107" s="15"/>
      <c r="C107" s="19"/>
      <c r="D107" s="15"/>
    </row>
    <row r="108" spans="1:4" ht="22.5" customHeight="1" x14ac:dyDescent="0.35">
      <c r="A108" s="19" t="s">
        <v>450</v>
      </c>
      <c r="B108" s="15" t="s">
        <v>4</v>
      </c>
      <c r="C108" s="18">
        <v>20000</v>
      </c>
      <c r="D108" s="15" t="s">
        <v>2</v>
      </c>
    </row>
    <row r="109" spans="1:4" ht="50.25" customHeight="1" x14ac:dyDescent="0.35">
      <c r="A109" s="21" t="s">
        <v>291</v>
      </c>
      <c r="B109" s="15"/>
      <c r="C109" s="15"/>
      <c r="D109" s="15"/>
    </row>
    <row r="110" spans="1:4" ht="22.5" customHeight="1" x14ac:dyDescent="0.35">
      <c r="A110" s="19" t="s">
        <v>451</v>
      </c>
      <c r="B110" s="15" t="s">
        <v>4</v>
      </c>
      <c r="C110" s="18">
        <v>5000</v>
      </c>
      <c r="D110" s="15" t="s">
        <v>2</v>
      </c>
    </row>
    <row r="111" spans="1:4" ht="137.25" customHeight="1" x14ac:dyDescent="0.35">
      <c r="A111" s="21" t="s">
        <v>285</v>
      </c>
      <c r="B111" s="15"/>
      <c r="C111" s="19"/>
      <c r="D111" s="15"/>
    </row>
    <row r="112" spans="1:4" ht="22.5" customHeight="1" x14ac:dyDescent="0.35">
      <c r="A112" s="19" t="s">
        <v>452</v>
      </c>
      <c r="B112" s="15" t="s">
        <v>4</v>
      </c>
      <c r="C112" s="18">
        <v>80000</v>
      </c>
      <c r="D112" s="15" t="s">
        <v>2</v>
      </c>
    </row>
    <row r="113" spans="1:8" ht="99.75" customHeight="1" x14ac:dyDescent="0.35">
      <c r="A113" s="21" t="s">
        <v>292</v>
      </c>
      <c r="B113" s="15"/>
      <c r="C113" s="15"/>
      <c r="D113" s="15"/>
    </row>
    <row r="114" spans="1:8" ht="14.25" customHeight="1" x14ac:dyDescent="0.35">
      <c r="A114" s="21"/>
      <c r="B114" s="15"/>
      <c r="C114" s="19"/>
      <c r="D114" s="15"/>
    </row>
    <row r="115" spans="1:8" ht="26.25" customHeight="1" x14ac:dyDescent="0.35">
      <c r="A115" s="14" t="s">
        <v>54</v>
      </c>
      <c r="B115" s="15" t="s">
        <v>1</v>
      </c>
      <c r="C115" s="18">
        <v>620000</v>
      </c>
      <c r="D115" s="15" t="s">
        <v>2</v>
      </c>
    </row>
    <row r="116" spans="1:8" ht="22.5" customHeight="1" x14ac:dyDescent="0.35">
      <c r="A116" s="14" t="s">
        <v>32</v>
      </c>
      <c r="B116" s="15" t="s">
        <v>1</v>
      </c>
      <c r="C116" s="18">
        <f>SUM(C117:C127)</f>
        <v>620000</v>
      </c>
      <c r="D116" s="15" t="s">
        <v>2</v>
      </c>
    </row>
    <row r="117" spans="1:8" ht="22.5" customHeight="1" x14ac:dyDescent="0.35">
      <c r="A117" s="19" t="s">
        <v>453</v>
      </c>
      <c r="B117" s="15" t="s">
        <v>4</v>
      </c>
      <c r="C117" s="18">
        <v>350000</v>
      </c>
      <c r="D117" s="15" t="s">
        <v>2</v>
      </c>
    </row>
    <row r="118" spans="1:8" ht="21" customHeight="1" x14ac:dyDescent="0.35">
      <c r="A118" s="21" t="s">
        <v>192</v>
      </c>
      <c r="B118" s="15"/>
      <c r="C118" s="15"/>
      <c r="D118" s="15"/>
    </row>
    <row r="119" spans="1:8" ht="22.5" customHeight="1" x14ac:dyDescent="0.35">
      <c r="A119" s="19" t="s">
        <v>454</v>
      </c>
      <c r="B119" s="15" t="s">
        <v>4</v>
      </c>
      <c r="C119" s="18">
        <v>20000</v>
      </c>
      <c r="D119" s="15" t="s">
        <v>2</v>
      </c>
    </row>
    <row r="120" spans="1:8" ht="22.5" customHeight="1" x14ac:dyDescent="0.35">
      <c r="A120" s="21" t="s">
        <v>193</v>
      </c>
      <c r="B120" s="15"/>
      <c r="C120" s="15"/>
      <c r="D120" s="15"/>
    </row>
    <row r="121" spans="1:8" ht="22.5" customHeight="1" x14ac:dyDescent="0.35">
      <c r="A121" s="19" t="s">
        <v>455</v>
      </c>
      <c r="B121" s="15" t="s">
        <v>4</v>
      </c>
      <c r="C121" s="18">
        <v>15000</v>
      </c>
      <c r="D121" s="15" t="s">
        <v>2</v>
      </c>
    </row>
    <row r="122" spans="1:8" ht="22.5" customHeight="1" x14ac:dyDescent="0.35">
      <c r="A122" s="21" t="s">
        <v>212</v>
      </c>
      <c r="B122" s="15"/>
      <c r="C122" s="15"/>
      <c r="D122" s="15"/>
    </row>
    <row r="123" spans="1:8" ht="22.5" customHeight="1" x14ac:dyDescent="0.35">
      <c r="A123" s="19" t="s">
        <v>456</v>
      </c>
      <c r="B123" s="15" t="s">
        <v>4</v>
      </c>
      <c r="C123" s="18">
        <v>35000</v>
      </c>
      <c r="D123" s="15" t="s">
        <v>2</v>
      </c>
    </row>
    <row r="124" spans="1:8" ht="21.75" customHeight="1" x14ac:dyDescent="0.35">
      <c r="A124" s="21" t="s">
        <v>43</v>
      </c>
      <c r="B124" s="15"/>
      <c r="C124" s="15"/>
      <c r="D124" s="15"/>
    </row>
    <row r="125" spans="1:8" ht="22.5" customHeight="1" x14ac:dyDescent="0.35">
      <c r="A125" s="21" t="s">
        <v>194</v>
      </c>
      <c r="B125" s="15"/>
      <c r="C125" s="15"/>
      <c r="D125" s="15"/>
    </row>
    <row r="126" spans="1:8" ht="22.5" customHeight="1" x14ac:dyDescent="0.35">
      <c r="A126" s="19" t="s">
        <v>457</v>
      </c>
      <c r="B126" s="15" t="s">
        <v>4</v>
      </c>
      <c r="C126" s="18">
        <v>200000</v>
      </c>
      <c r="D126" s="15" t="s">
        <v>2</v>
      </c>
      <c r="H126" s="25"/>
    </row>
    <row r="127" spans="1:8" ht="72" customHeight="1" x14ac:dyDescent="0.35">
      <c r="A127" s="21" t="s">
        <v>195</v>
      </c>
      <c r="B127" s="15"/>
      <c r="C127" s="15"/>
      <c r="D127" s="15"/>
      <c r="H127" s="25"/>
    </row>
    <row r="128" spans="1:8" ht="14.25" customHeight="1" x14ac:dyDescent="0.35">
      <c r="A128" s="21"/>
      <c r="B128" s="15"/>
      <c r="C128" s="15"/>
      <c r="D128" s="15"/>
      <c r="H128" s="25"/>
    </row>
    <row r="129" spans="1:8" s="1" customFormat="1" ht="22.5" customHeight="1" x14ac:dyDescent="0.35">
      <c r="A129" s="2" t="s">
        <v>174</v>
      </c>
      <c r="B129" s="3" t="s">
        <v>1</v>
      </c>
      <c r="C129" s="26">
        <v>94300</v>
      </c>
      <c r="D129" s="3" t="s">
        <v>2</v>
      </c>
      <c r="E129" s="6"/>
      <c r="F129" s="5"/>
      <c r="H129" s="27"/>
    </row>
    <row r="130" spans="1:8" s="1" customFormat="1" ht="22.5" customHeight="1" x14ac:dyDescent="0.35">
      <c r="A130" s="2" t="s">
        <v>46</v>
      </c>
      <c r="B130" s="3" t="s">
        <v>1</v>
      </c>
      <c r="C130" s="26">
        <v>94300</v>
      </c>
      <c r="D130" s="3" t="s">
        <v>2</v>
      </c>
      <c r="E130" s="6"/>
      <c r="F130" s="5"/>
      <c r="H130" s="27"/>
    </row>
    <row r="131" spans="1:8" s="1" customFormat="1" ht="23.25" customHeight="1" x14ac:dyDescent="0.35">
      <c r="A131" s="2" t="s">
        <v>13</v>
      </c>
      <c r="B131" s="3" t="s">
        <v>1</v>
      </c>
      <c r="C131" s="26">
        <f>SUM(C132,C141,C148)</f>
        <v>94300</v>
      </c>
      <c r="D131" s="3" t="s">
        <v>2</v>
      </c>
      <c r="E131" s="6"/>
      <c r="F131" s="5"/>
      <c r="H131" s="27"/>
    </row>
    <row r="132" spans="1:8" s="1" customFormat="1" ht="22.5" customHeight="1" x14ac:dyDescent="0.35">
      <c r="A132" s="7" t="s">
        <v>458</v>
      </c>
      <c r="B132" s="35" t="s">
        <v>1</v>
      </c>
      <c r="C132" s="103">
        <f>C133+C135</f>
        <v>51300</v>
      </c>
      <c r="D132" s="35" t="s">
        <v>2</v>
      </c>
      <c r="E132" s="152"/>
      <c r="F132" s="5"/>
    </row>
    <row r="133" spans="1:8" s="28" customFormat="1" ht="22.5" customHeight="1" x14ac:dyDescent="0.35">
      <c r="A133" s="19" t="s">
        <v>150</v>
      </c>
      <c r="B133" s="15" t="s">
        <v>4</v>
      </c>
      <c r="C133" s="18">
        <v>6300</v>
      </c>
      <c r="D133" s="15" t="s">
        <v>2</v>
      </c>
      <c r="F133" s="29"/>
    </row>
    <row r="134" spans="1:8" s="28" customFormat="1" ht="119.25" customHeight="1" x14ac:dyDescent="0.35">
      <c r="A134" s="21" t="s">
        <v>228</v>
      </c>
      <c r="B134" s="15"/>
      <c r="C134" s="18"/>
      <c r="D134" s="15"/>
      <c r="F134" s="29"/>
    </row>
    <row r="135" spans="1:8" s="28" customFormat="1" ht="24.75" customHeight="1" x14ac:dyDescent="0.35">
      <c r="A135" s="7" t="s">
        <v>161</v>
      </c>
      <c r="B135" s="3" t="s">
        <v>4</v>
      </c>
      <c r="C135" s="4">
        <v>45000</v>
      </c>
      <c r="D135" s="3" t="s">
        <v>2</v>
      </c>
      <c r="F135" s="29"/>
    </row>
    <row r="136" spans="1:8" s="28" customFormat="1" ht="45.75" customHeight="1" x14ac:dyDescent="0.35">
      <c r="A136" s="8" t="s">
        <v>401</v>
      </c>
      <c r="B136" s="73"/>
      <c r="C136" s="73"/>
      <c r="D136" s="73"/>
      <c r="F136" s="29"/>
    </row>
    <row r="137" spans="1:8" s="28" customFormat="1" ht="24" customHeight="1" x14ac:dyDescent="0.35">
      <c r="A137" s="8" t="s">
        <v>200</v>
      </c>
      <c r="B137" s="73"/>
      <c r="C137" s="73"/>
      <c r="D137" s="73"/>
      <c r="F137" s="29"/>
    </row>
    <row r="138" spans="1:8" s="28" customFormat="1" ht="24" customHeight="1" x14ac:dyDescent="0.35">
      <c r="A138" s="8" t="s">
        <v>201</v>
      </c>
      <c r="B138" s="73"/>
      <c r="C138" s="73"/>
      <c r="D138" s="73"/>
      <c r="F138" s="29"/>
    </row>
    <row r="139" spans="1:8" s="28" customFormat="1" ht="24" customHeight="1" x14ac:dyDescent="0.35">
      <c r="A139" s="8" t="s">
        <v>202</v>
      </c>
      <c r="B139" s="73"/>
      <c r="C139" s="73"/>
      <c r="D139" s="73"/>
      <c r="F139" s="29"/>
    </row>
    <row r="140" spans="1:8" s="28" customFormat="1" ht="22.5" customHeight="1" x14ac:dyDescent="0.35">
      <c r="A140" s="7" t="s">
        <v>545</v>
      </c>
      <c r="B140" s="5"/>
      <c r="C140" s="5"/>
      <c r="D140" s="5"/>
      <c r="F140" s="29"/>
    </row>
    <row r="141" spans="1:8" s="28" customFormat="1" ht="22.5" customHeight="1" x14ac:dyDescent="0.35">
      <c r="A141" s="19" t="s">
        <v>159</v>
      </c>
      <c r="B141" s="15" t="s">
        <v>4</v>
      </c>
      <c r="C141" s="18">
        <v>26000</v>
      </c>
      <c r="D141" s="15" t="s">
        <v>2</v>
      </c>
      <c r="F141" s="29"/>
    </row>
    <row r="142" spans="1:8" s="28" customFormat="1" ht="22.5" customHeight="1" x14ac:dyDescent="0.35">
      <c r="A142" s="21" t="s">
        <v>393</v>
      </c>
      <c r="B142" s="15"/>
      <c r="C142" s="18"/>
      <c r="D142" s="15"/>
      <c r="F142" s="29"/>
    </row>
    <row r="143" spans="1:8" s="28" customFormat="1" ht="22.5" customHeight="1" x14ac:dyDescent="0.35">
      <c r="A143" s="21" t="s">
        <v>229</v>
      </c>
      <c r="B143" s="15"/>
      <c r="C143" s="18"/>
      <c r="D143" s="15"/>
      <c r="F143" s="29"/>
    </row>
    <row r="144" spans="1:8" s="28" customFormat="1" ht="22.5" customHeight="1" x14ac:dyDescent="0.35">
      <c r="A144" s="21" t="s">
        <v>399</v>
      </c>
      <c r="B144" s="15"/>
      <c r="C144" s="18"/>
      <c r="D144" s="15"/>
      <c r="F144" s="29"/>
    </row>
    <row r="145" spans="1:9" s="28" customFormat="1" ht="22.5" customHeight="1" x14ac:dyDescent="0.35">
      <c r="A145" s="21" t="s">
        <v>400</v>
      </c>
      <c r="B145" s="15"/>
      <c r="C145" s="18"/>
      <c r="D145" s="15"/>
      <c r="F145" s="29"/>
    </row>
    <row r="146" spans="1:9" s="33" customFormat="1" ht="22.5" customHeight="1" x14ac:dyDescent="0.2">
      <c r="A146" s="21" t="s">
        <v>403</v>
      </c>
      <c r="B146" s="15"/>
      <c r="C146" s="18"/>
      <c r="D146" s="15"/>
      <c r="F146" s="34"/>
    </row>
    <row r="147" spans="1:9" s="28" customFormat="1" ht="22.5" customHeight="1" x14ac:dyDescent="0.35">
      <c r="A147" s="7" t="s">
        <v>459</v>
      </c>
      <c r="B147" s="35"/>
      <c r="C147" s="103"/>
      <c r="D147" s="117"/>
      <c r="F147" s="29"/>
      <c r="I147" s="21"/>
    </row>
    <row r="148" spans="1:9" s="28" customFormat="1" ht="22.5" customHeight="1" x14ac:dyDescent="0.35">
      <c r="A148" s="19" t="s">
        <v>151</v>
      </c>
      <c r="B148" s="15" t="s">
        <v>4</v>
      </c>
      <c r="C148" s="18">
        <v>17000</v>
      </c>
      <c r="D148" s="15" t="s">
        <v>2</v>
      </c>
      <c r="F148" s="29"/>
      <c r="I148" s="21"/>
    </row>
    <row r="149" spans="1:9" s="28" customFormat="1" ht="22.5" customHeight="1" x14ac:dyDescent="0.35">
      <c r="A149" s="21" t="s">
        <v>394</v>
      </c>
      <c r="B149" s="15"/>
      <c r="C149" s="18"/>
      <c r="D149" s="15"/>
      <c r="F149" s="29"/>
      <c r="I149" s="21"/>
    </row>
    <row r="150" spans="1:9" s="28" customFormat="1" ht="22.5" customHeight="1" x14ac:dyDescent="0.35">
      <c r="A150" s="21" t="s">
        <v>402</v>
      </c>
      <c r="B150" s="15"/>
      <c r="C150" s="18"/>
      <c r="D150" s="15"/>
      <c r="F150" s="29"/>
      <c r="I150" s="21"/>
    </row>
    <row r="151" spans="1:9" s="28" customFormat="1" ht="22.5" customHeight="1" x14ac:dyDescent="0.35">
      <c r="A151" s="21" t="s">
        <v>152</v>
      </c>
      <c r="B151" s="15"/>
      <c r="C151" s="18"/>
      <c r="D151" s="15"/>
      <c r="F151" s="29"/>
      <c r="I151" s="21"/>
    </row>
    <row r="152" spans="1:9" s="28" customFormat="1" ht="22.5" customHeight="1" x14ac:dyDescent="0.35">
      <c r="A152" s="21" t="s">
        <v>153</v>
      </c>
      <c r="B152" s="15"/>
      <c r="C152" s="18"/>
      <c r="D152" s="15"/>
      <c r="F152" s="29"/>
      <c r="I152" s="21"/>
    </row>
    <row r="153" spans="1:9" s="28" customFormat="1" ht="22.5" customHeight="1" x14ac:dyDescent="0.35">
      <c r="A153" s="21" t="s">
        <v>154</v>
      </c>
      <c r="B153" s="15"/>
      <c r="C153" s="18"/>
      <c r="D153" s="15"/>
      <c r="F153" s="29"/>
      <c r="I153" s="21"/>
    </row>
    <row r="154" spans="1:9" s="1" customFormat="1" ht="22.5" customHeight="1" x14ac:dyDescent="0.35">
      <c r="A154" s="21" t="s">
        <v>155</v>
      </c>
      <c r="B154" s="15"/>
      <c r="C154" s="18"/>
      <c r="D154" s="15"/>
      <c r="F154" s="5"/>
      <c r="I154" s="21"/>
    </row>
    <row r="155" spans="1:9" s="28" customFormat="1" ht="22.5" customHeight="1" x14ac:dyDescent="0.35">
      <c r="A155" s="21" t="s">
        <v>156</v>
      </c>
      <c r="B155" s="15"/>
      <c r="C155" s="18"/>
      <c r="D155" s="15"/>
      <c r="F155" s="29"/>
    </row>
    <row r="156" spans="1:9" s="28" customFormat="1" ht="22.5" customHeight="1" x14ac:dyDescent="0.35">
      <c r="A156" s="21" t="s">
        <v>157</v>
      </c>
      <c r="B156" s="15"/>
      <c r="C156" s="18"/>
      <c r="D156" s="15"/>
      <c r="F156" s="29"/>
    </row>
    <row r="157" spans="1:9" s="28" customFormat="1" ht="22.5" customHeight="1" x14ac:dyDescent="0.35">
      <c r="A157" s="21" t="s">
        <v>158</v>
      </c>
      <c r="B157" s="15"/>
      <c r="C157" s="18"/>
      <c r="D157" s="15"/>
      <c r="F157" s="29"/>
    </row>
    <row r="158" spans="1:9" s="28" customFormat="1" ht="189" customHeight="1" x14ac:dyDescent="0.35">
      <c r="A158" s="8" t="s">
        <v>404</v>
      </c>
      <c r="B158" s="31"/>
      <c r="C158" s="31"/>
      <c r="D158" s="31"/>
      <c r="F158" s="29"/>
    </row>
    <row r="159" spans="1:9" s="1" customFormat="1" ht="22.5" customHeight="1" x14ac:dyDescent="0.35">
      <c r="A159" s="7" t="s">
        <v>20</v>
      </c>
      <c r="B159" s="3" t="s">
        <v>1</v>
      </c>
      <c r="C159" s="4">
        <v>5000</v>
      </c>
      <c r="D159" s="3" t="s">
        <v>2</v>
      </c>
      <c r="F159" s="5"/>
    </row>
    <row r="160" spans="1:9" s="1" customFormat="1" ht="22.5" customHeight="1" x14ac:dyDescent="0.35">
      <c r="A160" s="7" t="s">
        <v>55</v>
      </c>
      <c r="B160" s="3" t="s">
        <v>1</v>
      </c>
      <c r="C160" s="4">
        <v>5000</v>
      </c>
      <c r="D160" s="3" t="s">
        <v>2</v>
      </c>
      <c r="F160" s="5"/>
    </row>
    <row r="161" spans="1:6" s="1" customFormat="1" ht="22.5" customHeight="1" x14ac:dyDescent="0.35">
      <c r="A161" s="19" t="s">
        <v>460</v>
      </c>
      <c r="B161" s="15"/>
      <c r="C161" s="18"/>
      <c r="D161" s="15"/>
      <c r="F161" s="5"/>
    </row>
    <row r="162" spans="1:6" s="1" customFormat="1" ht="22.5" customHeight="1" x14ac:dyDescent="0.35">
      <c r="A162" s="7" t="s">
        <v>160</v>
      </c>
      <c r="B162" s="3" t="s">
        <v>4</v>
      </c>
      <c r="C162" s="4">
        <v>5000</v>
      </c>
      <c r="D162" s="3" t="s">
        <v>2</v>
      </c>
      <c r="F162" s="5"/>
    </row>
    <row r="163" spans="1:6" s="1" customFormat="1" ht="93.75" customHeight="1" x14ac:dyDescent="0.35">
      <c r="A163" s="8" t="s">
        <v>230</v>
      </c>
      <c r="B163" s="5"/>
      <c r="C163" s="5"/>
      <c r="D163" s="5"/>
      <c r="F163" s="5"/>
    </row>
    <row r="164" spans="1:6" s="1" customFormat="1" ht="22.5" customHeight="1" x14ac:dyDescent="0.35">
      <c r="B164" s="3"/>
      <c r="C164" s="3"/>
      <c r="D164" s="3"/>
      <c r="F164" s="5"/>
    </row>
    <row r="165" spans="1:6" s="1" customFormat="1" ht="22.5" customHeight="1" x14ac:dyDescent="0.35">
      <c r="B165" s="3"/>
      <c r="C165" s="3"/>
      <c r="D165" s="3"/>
      <c r="F165" s="5"/>
    </row>
    <row r="166" spans="1:6" s="1" customFormat="1" ht="22.5" customHeight="1" x14ac:dyDescent="0.35">
      <c r="B166" s="3"/>
      <c r="C166" s="3"/>
      <c r="D166" s="3"/>
      <c r="F166" s="5"/>
    </row>
    <row r="167" spans="1:6" s="1" customFormat="1" ht="22.5" customHeight="1" x14ac:dyDescent="0.35">
      <c r="B167" s="3"/>
      <c r="C167" s="3"/>
      <c r="D167" s="3"/>
      <c r="F167" s="5"/>
    </row>
    <row r="168" spans="1:6" s="1" customFormat="1" ht="22.5" customHeight="1" x14ac:dyDescent="0.35">
      <c r="B168" s="3"/>
      <c r="C168" s="3"/>
      <c r="D168" s="3"/>
      <c r="F168" s="5"/>
    </row>
    <row r="169" spans="1:6" s="1" customFormat="1" ht="22.5" customHeight="1" x14ac:dyDescent="0.35">
      <c r="B169" s="3"/>
      <c r="C169" s="3"/>
      <c r="D169" s="3"/>
      <c r="F169" s="5"/>
    </row>
    <row r="170" spans="1:6" s="1" customFormat="1" ht="22.5" customHeight="1" x14ac:dyDescent="0.35">
      <c r="B170" s="35"/>
      <c r="C170" s="36"/>
      <c r="D170" s="35"/>
      <c r="F170" s="5"/>
    </row>
    <row r="171" spans="1:6" s="1" customFormat="1" ht="22.5" customHeight="1" x14ac:dyDescent="0.35">
      <c r="B171" s="35"/>
      <c r="C171" s="36"/>
      <c r="D171" s="35"/>
      <c r="F171" s="5"/>
    </row>
    <row r="172" spans="1:6" s="1" customFormat="1" ht="22.5" customHeight="1" x14ac:dyDescent="0.35">
      <c r="B172" s="35"/>
      <c r="C172" s="36"/>
      <c r="D172" s="35"/>
      <c r="F172" s="5"/>
    </row>
    <row r="173" spans="1:6" s="1" customFormat="1" ht="22.5" customHeight="1" x14ac:dyDescent="0.35">
      <c r="B173" s="35"/>
      <c r="C173" s="36"/>
      <c r="D173" s="35"/>
      <c r="F173" s="5"/>
    </row>
    <row r="174" spans="1:6" s="1" customFormat="1" ht="22.5" customHeight="1" x14ac:dyDescent="0.35">
      <c r="B174" s="35"/>
      <c r="C174" s="36"/>
      <c r="D174" s="35"/>
      <c r="F174" s="5"/>
    </row>
    <row r="175" spans="1:6" s="1" customFormat="1" ht="22.5" customHeight="1" x14ac:dyDescent="0.35">
      <c r="B175" s="35"/>
      <c r="C175" s="36"/>
      <c r="D175" s="35"/>
      <c r="F175" s="5"/>
    </row>
    <row r="176" spans="1:6" s="1" customFormat="1" ht="22.5" customHeight="1" x14ac:dyDescent="0.35">
      <c r="B176" s="35"/>
      <c r="C176" s="36"/>
      <c r="D176" s="35"/>
      <c r="F176" s="5"/>
    </row>
    <row r="177" spans="1:6" s="1" customFormat="1" ht="22.5" customHeight="1" x14ac:dyDescent="0.35">
      <c r="B177" s="3"/>
      <c r="C177" s="3"/>
      <c r="D177" s="3"/>
      <c r="F177" s="5"/>
    </row>
    <row r="178" spans="1:6" s="1" customFormat="1" ht="22.5" customHeight="1" x14ac:dyDescent="0.35">
      <c r="B178" s="3"/>
      <c r="C178" s="3"/>
      <c r="D178" s="3"/>
      <c r="F178" s="5"/>
    </row>
    <row r="179" spans="1:6" s="1" customFormat="1" ht="22.5" customHeight="1" x14ac:dyDescent="0.35">
      <c r="B179" s="3"/>
      <c r="C179" s="3"/>
      <c r="D179" s="3"/>
      <c r="F179" s="5"/>
    </row>
    <row r="180" spans="1:6" s="1" customFormat="1" ht="22.5" customHeight="1" x14ac:dyDescent="0.35">
      <c r="B180" s="3"/>
      <c r="C180" s="3"/>
      <c r="D180" s="3"/>
      <c r="F180" s="5"/>
    </row>
    <row r="181" spans="1:6" s="1" customFormat="1" ht="22.5" customHeight="1" x14ac:dyDescent="0.35">
      <c r="B181" s="3"/>
      <c r="C181" s="26"/>
      <c r="D181" s="3"/>
      <c r="F181" s="5"/>
    </row>
    <row r="182" spans="1:6" s="1" customFormat="1" ht="22.5" customHeight="1" x14ac:dyDescent="0.35">
      <c r="B182" s="3"/>
      <c r="C182" s="3"/>
      <c r="D182" s="3"/>
      <c r="F182" s="5"/>
    </row>
    <row r="183" spans="1:6" s="1" customFormat="1" ht="22.5" customHeight="1" x14ac:dyDescent="0.35">
      <c r="B183" s="3"/>
      <c r="C183" s="3"/>
      <c r="D183" s="3"/>
      <c r="F183" s="5"/>
    </row>
    <row r="184" spans="1:6" s="1" customFormat="1" ht="22.5" customHeight="1" x14ac:dyDescent="0.35">
      <c r="B184" s="3"/>
      <c r="C184" s="3"/>
      <c r="D184" s="3"/>
      <c r="F184" s="5"/>
    </row>
    <row r="185" spans="1:6" s="1" customFormat="1" ht="22.5" customHeight="1" x14ac:dyDescent="0.35">
      <c r="B185" s="3"/>
      <c r="C185" s="3"/>
      <c r="D185" s="3"/>
      <c r="F185" s="5"/>
    </row>
    <row r="186" spans="1:6" s="1" customFormat="1" ht="22.5" customHeight="1" x14ac:dyDescent="0.35">
      <c r="B186" s="3"/>
      <c r="C186" s="3"/>
      <c r="D186" s="3"/>
      <c r="F186" s="5"/>
    </row>
    <row r="187" spans="1:6" s="1" customFormat="1" ht="22.5" customHeight="1" x14ac:dyDescent="0.35">
      <c r="B187" s="3"/>
      <c r="C187" s="3"/>
      <c r="D187" s="3"/>
      <c r="F187" s="5"/>
    </row>
    <row r="188" spans="1:6" s="1" customFormat="1" ht="22.5" customHeight="1" x14ac:dyDescent="0.35">
      <c r="B188" s="3"/>
      <c r="C188" s="3"/>
      <c r="D188" s="3"/>
      <c r="F188" s="5"/>
    </row>
    <row r="189" spans="1:6" s="1" customFormat="1" ht="22.5" customHeight="1" x14ac:dyDescent="0.35">
      <c r="A189" s="8"/>
      <c r="B189" s="3"/>
      <c r="C189" s="3"/>
      <c r="D189" s="3"/>
      <c r="F189" s="5"/>
    </row>
    <row r="190" spans="1:6" s="1" customFormat="1" ht="22.5" customHeight="1" x14ac:dyDescent="0.35">
      <c r="A190" s="8"/>
      <c r="B190" s="3"/>
      <c r="C190" s="3"/>
      <c r="D190" s="3"/>
      <c r="F190" s="5"/>
    </row>
    <row r="191" spans="1:6" s="1" customFormat="1" ht="22.5" customHeight="1" x14ac:dyDescent="0.35">
      <c r="A191" s="8"/>
      <c r="B191" s="3"/>
      <c r="C191" s="3"/>
      <c r="D191" s="3"/>
      <c r="F191" s="5"/>
    </row>
    <row r="192" spans="1:6" s="1" customFormat="1" ht="22.5" customHeight="1" x14ac:dyDescent="0.35">
      <c r="A192" s="8"/>
      <c r="B192" s="3"/>
      <c r="C192" s="3"/>
      <c r="D192" s="3"/>
      <c r="F192" s="5"/>
    </row>
    <row r="193" spans="1:6" s="1" customFormat="1" ht="22.5" customHeight="1" x14ac:dyDescent="0.35">
      <c r="A193" s="8"/>
      <c r="B193" s="3"/>
      <c r="C193" s="26"/>
      <c r="D193" s="3"/>
      <c r="F193" s="5"/>
    </row>
    <row r="194" spans="1:6" s="1" customFormat="1" ht="22.5" customHeight="1" x14ac:dyDescent="0.35">
      <c r="A194" s="8"/>
      <c r="B194" s="3"/>
      <c r="C194" s="3"/>
      <c r="D194" s="3"/>
      <c r="F194" s="5"/>
    </row>
    <row r="195" spans="1:6" s="1" customFormat="1" ht="22.5" customHeight="1" x14ac:dyDescent="0.35">
      <c r="A195" s="37"/>
      <c r="B195" s="3"/>
      <c r="C195" s="3"/>
      <c r="D195" s="3"/>
      <c r="F195" s="5"/>
    </row>
    <row r="196" spans="1:6" s="1" customFormat="1" ht="22.5" customHeight="1" x14ac:dyDescent="0.35">
      <c r="A196" s="37"/>
      <c r="B196" s="3"/>
      <c r="C196" s="3"/>
      <c r="D196" s="3"/>
      <c r="F196" s="5"/>
    </row>
    <row r="197" spans="1:6" s="1" customFormat="1" ht="22.5" customHeight="1" x14ac:dyDescent="0.35">
      <c r="A197" s="37"/>
      <c r="B197" s="3"/>
      <c r="C197" s="26"/>
      <c r="D197" s="3"/>
      <c r="F197" s="5"/>
    </row>
    <row r="198" spans="1:6" s="1" customFormat="1" ht="22.5" customHeight="1" x14ac:dyDescent="0.35">
      <c r="A198" s="37"/>
      <c r="B198" s="3"/>
      <c r="C198" s="3"/>
      <c r="D198" s="3"/>
      <c r="F198" s="5"/>
    </row>
    <row r="199" spans="1:6" s="1" customFormat="1" ht="22.5" customHeight="1" x14ac:dyDescent="0.35">
      <c r="A199" s="37"/>
      <c r="B199" s="3"/>
      <c r="C199" s="3"/>
      <c r="D199" s="3"/>
      <c r="F199" s="5"/>
    </row>
    <row r="200" spans="1:6" s="1" customFormat="1" ht="22.5" customHeight="1" x14ac:dyDescent="0.35">
      <c r="A200" s="37"/>
      <c r="B200" s="3"/>
      <c r="C200" s="3"/>
      <c r="D200" s="3"/>
      <c r="F200" s="5"/>
    </row>
    <row r="201" spans="1:6" s="1" customFormat="1" ht="22.5" customHeight="1" x14ac:dyDescent="0.35">
      <c r="A201" s="37"/>
      <c r="B201" s="3"/>
      <c r="C201" s="3"/>
      <c r="D201" s="3"/>
      <c r="F201" s="5"/>
    </row>
    <row r="202" spans="1:6" s="1" customFormat="1" ht="22.5" customHeight="1" x14ac:dyDescent="0.35">
      <c r="A202" s="37"/>
      <c r="B202" s="3"/>
      <c r="C202" s="3"/>
      <c r="D202" s="3"/>
      <c r="F202" s="5"/>
    </row>
    <row r="203" spans="1:6" s="1" customFormat="1" ht="22.5" customHeight="1" x14ac:dyDescent="0.35">
      <c r="A203" s="37"/>
      <c r="B203" s="3"/>
      <c r="C203" s="3"/>
      <c r="D203" s="3"/>
      <c r="F203" s="5"/>
    </row>
    <row r="204" spans="1:6" s="1" customFormat="1" ht="22.5" customHeight="1" x14ac:dyDescent="0.35">
      <c r="A204" s="37"/>
      <c r="B204" s="3"/>
      <c r="C204" s="3"/>
      <c r="D204" s="3"/>
      <c r="F204" s="5"/>
    </row>
    <row r="205" spans="1:6" s="1" customFormat="1" ht="22.5" customHeight="1" x14ac:dyDescent="0.35">
      <c r="A205" s="37"/>
      <c r="B205" s="3"/>
      <c r="C205" s="3"/>
      <c r="D205" s="3"/>
      <c r="F205" s="5"/>
    </row>
    <row r="206" spans="1:6" s="1" customFormat="1" ht="22.5" customHeight="1" x14ac:dyDescent="0.35">
      <c r="A206" s="37"/>
      <c r="B206" s="3"/>
      <c r="C206" s="26"/>
      <c r="D206" s="3"/>
      <c r="F206" s="5"/>
    </row>
    <row r="207" spans="1:6" s="1" customFormat="1" ht="22.5" customHeight="1" x14ac:dyDescent="0.35">
      <c r="A207" s="37"/>
      <c r="B207" s="3"/>
      <c r="C207" s="26"/>
      <c r="D207" s="3"/>
      <c r="F207" s="5"/>
    </row>
    <row r="208" spans="1:6" s="1" customFormat="1" ht="22.5" customHeight="1" x14ac:dyDescent="0.35">
      <c r="A208" s="37"/>
      <c r="B208" s="3"/>
      <c r="C208" s="3"/>
      <c r="D208" s="3"/>
      <c r="F208" s="5"/>
    </row>
    <row r="209" spans="1:6" s="1" customFormat="1" ht="22.5" customHeight="1" x14ac:dyDescent="0.35">
      <c r="A209" s="37"/>
      <c r="B209" s="3"/>
      <c r="C209" s="3"/>
      <c r="D209" s="3"/>
      <c r="F209" s="5"/>
    </row>
    <row r="210" spans="1:6" s="1" customFormat="1" ht="22.5" customHeight="1" x14ac:dyDescent="0.35">
      <c r="A210" s="37"/>
      <c r="B210" s="3"/>
      <c r="C210" s="3"/>
      <c r="D210" s="3"/>
      <c r="F210" s="5"/>
    </row>
    <row r="211" spans="1:6" s="1" customFormat="1" ht="22.5" customHeight="1" x14ac:dyDescent="0.35">
      <c r="A211" s="37"/>
      <c r="B211" s="3"/>
      <c r="C211" s="3"/>
      <c r="D211" s="3"/>
      <c r="F211" s="5"/>
    </row>
    <row r="212" spans="1:6" s="1" customFormat="1" ht="22.5" customHeight="1" x14ac:dyDescent="0.35">
      <c r="A212" s="37"/>
      <c r="B212" s="3"/>
      <c r="C212" s="3"/>
      <c r="D212" s="3"/>
      <c r="F212" s="5"/>
    </row>
    <row r="213" spans="1:6" s="1" customFormat="1" ht="22.5" customHeight="1" x14ac:dyDescent="0.35">
      <c r="A213" s="37"/>
      <c r="B213" s="3"/>
      <c r="C213" s="26"/>
      <c r="D213" s="3"/>
      <c r="F213" s="5"/>
    </row>
    <row r="214" spans="1:6" s="1" customFormat="1" ht="22.5" customHeight="1" x14ac:dyDescent="0.35">
      <c r="A214" s="37"/>
      <c r="B214" s="3"/>
      <c r="C214" s="3"/>
      <c r="D214" s="3"/>
      <c r="F214" s="5"/>
    </row>
    <row r="215" spans="1:6" s="1" customFormat="1" ht="22.5" customHeight="1" x14ac:dyDescent="0.35">
      <c r="A215" s="37"/>
      <c r="B215" s="3"/>
      <c r="C215" s="3"/>
      <c r="D215" s="3"/>
      <c r="F215" s="5"/>
    </row>
    <row r="216" spans="1:6" s="1" customFormat="1" ht="22.5" customHeight="1" x14ac:dyDescent="0.35">
      <c r="A216" s="37"/>
      <c r="B216" s="3"/>
      <c r="C216" s="3"/>
      <c r="D216" s="3"/>
      <c r="F216" s="5"/>
    </row>
    <row r="217" spans="1:6" s="1" customFormat="1" ht="22.5" customHeight="1" x14ac:dyDescent="0.35">
      <c r="A217" s="37"/>
      <c r="B217" s="3"/>
      <c r="C217" s="26"/>
      <c r="D217" s="3"/>
      <c r="F217" s="5"/>
    </row>
    <row r="218" spans="1:6" s="1" customFormat="1" ht="22.5" customHeight="1" x14ac:dyDescent="0.35">
      <c r="A218" s="37"/>
      <c r="B218" s="3"/>
      <c r="C218" s="3"/>
      <c r="D218" s="3"/>
      <c r="F218" s="5"/>
    </row>
    <row r="219" spans="1:6" s="1" customFormat="1" ht="22.5" customHeight="1" x14ac:dyDescent="0.35">
      <c r="A219" s="37"/>
      <c r="B219" s="3"/>
      <c r="C219" s="3"/>
      <c r="D219" s="3"/>
      <c r="F219" s="5"/>
    </row>
    <row r="220" spans="1:6" s="1" customFormat="1" ht="22.5" customHeight="1" x14ac:dyDescent="0.35">
      <c r="A220" s="37"/>
      <c r="B220" s="3"/>
      <c r="C220" s="3"/>
      <c r="D220" s="3"/>
      <c r="F220" s="5"/>
    </row>
    <row r="221" spans="1:6" s="1" customFormat="1" ht="22.5" customHeight="1" x14ac:dyDescent="0.35">
      <c r="A221" s="37"/>
      <c r="B221" s="3"/>
      <c r="C221" s="3"/>
      <c r="D221" s="3"/>
      <c r="F221" s="5"/>
    </row>
    <row r="222" spans="1:6" s="1" customFormat="1" ht="22.5" customHeight="1" x14ac:dyDescent="0.35">
      <c r="A222" s="37"/>
      <c r="B222" s="3"/>
      <c r="C222" s="26"/>
      <c r="D222" s="3"/>
      <c r="F222" s="5"/>
    </row>
    <row r="223" spans="1:6" s="1" customFormat="1" ht="22.5" customHeight="1" x14ac:dyDescent="0.35">
      <c r="A223" s="37"/>
      <c r="B223" s="3"/>
      <c r="C223" s="7"/>
      <c r="D223" s="3"/>
      <c r="F223" s="5"/>
    </row>
    <row r="224" spans="1:6" s="1" customFormat="1" ht="22.5" customHeight="1" x14ac:dyDescent="0.35">
      <c r="A224" s="37"/>
      <c r="B224" s="3"/>
      <c r="C224" s="7"/>
      <c r="D224" s="3"/>
      <c r="F224" s="5"/>
    </row>
    <row r="225" spans="1:6" s="1" customFormat="1" ht="22.5" customHeight="1" x14ac:dyDescent="0.35">
      <c r="A225" s="37"/>
      <c r="B225" s="35"/>
      <c r="C225" s="36"/>
      <c r="D225" s="35"/>
      <c r="F225" s="5"/>
    </row>
    <row r="226" spans="1:6" s="1" customFormat="1" ht="22.5" customHeight="1" x14ac:dyDescent="0.35">
      <c r="A226" s="37"/>
      <c r="B226" s="35"/>
      <c r="C226" s="36"/>
      <c r="D226" s="35"/>
      <c r="F226" s="5"/>
    </row>
    <row r="227" spans="1:6" s="1" customFormat="1" ht="22.5" customHeight="1" x14ac:dyDescent="0.35">
      <c r="A227" s="37"/>
      <c r="B227" s="3"/>
      <c r="C227" s="7"/>
      <c r="D227" s="3"/>
      <c r="F227" s="5"/>
    </row>
    <row r="228" spans="1:6" s="1" customFormat="1" ht="22.5" customHeight="1" x14ac:dyDescent="0.35">
      <c r="A228" s="37"/>
      <c r="B228" s="3"/>
      <c r="C228" s="7"/>
      <c r="D228" s="3"/>
      <c r="F228" s="5"/>
    </row>
    <row r="229" spans="1:6" s="1" customFormat="1" ht="22.5" customHeight="1" x14ac:dyDescent="0.35">
      <c r="A229" s="37"/>
      <c r="B229" s="3"/>
      <c r="C229" s="7"/>
      <c r="D229" s="3"/>
      <c r="F229" s="5"/>
    </row>
    <row r="230" spans="1:6" s="1" customFormat="1" ht="22.5" customHeight="1" x14ac:dyDescent="0.35">
      <c r="A230" s="37"/>
      <c r="B230" s="3"/>
      <c r="C230" s="7"/>
      <c r="D230" s="3"/>
      <c r="F230" s="5"/>
    </row>
    <row r="231" spans="1:6" s="1" customFormat="1" ht="22.5" customHeight="1" x14ac:dyDescent="0.35">
      <c r="A231" s="37"/>
      <c r="B231" s="3"/>
      <c r="C231" s="7"/>
      <c r="D231" s="3"/>
      <c r="F231" s="5"/>
    </row>
    <row r="232" spans="1:6" s="1" customFormat="1" ht="22.5" customHeight="1" x14ac:dyDescent="0.35">
      <c r="A232" s="37"/>
      <c r="B232" s="3"/>
      <c r="C232" s="7"/>
      <c r="D232" s="3"/>
      <c r="F232" s="5"/>
    </row>
    <row r="233" spans="1:6" s="1" customFormat="1" ht="22.5" customHeight="1" x14ac:dyDescent="0.35">
      <c r="A233" s="37"/>
      <c r="B233" s="3"/>
      <c r="C233" s="7"/>
      <c r="D233" s="3"/>
      <c r="F233" s="5"/>
    </row>
    <row r="234" spans="1:6" s="1" customFormat="1" ht="22.5" customHeight="1" x14ac:dyDescent="0.35">
      <c r="A234" s="37"/>
      <c r="B234" s="3"/>
      <c r="C234" s="7"/>
      <c r="D234" s="3"/>
      <c r="F234" s="5"/>
    </row>
    <row r="235" spans="1:6" s="28" customFormat="1" ht="22.5" customHeight="1" x14ac:dyDescent="0.35">
      <c r="A235" s="38"/>
      <c r="B235" s="31"/>
      <c r="C235" s="30"/>
      <c r="D235" s="31"/>
      <c r="F235" s="29"/>
    </row>
    <row r="236" spans="1:6" s="28" customFormat="1" ht="22.5" customHeight="1" x14ac:dyDescent="0.35">
      <c r="A236" s="38"/>
      <c r="B236" s="184"/>
      <c r="C236" s="184"/>
      <c r="D236" s="184"/>
      <c r="F236" s="29"/>
    </row>
    <row r="237" spans="1:6" s="28" customFormat="1" ht="22.5" customHeight="1" x14ac:dyDescent="0.35">
      <c r="A237" s="38"/>
      <c r="B237" s="184"/>
      <c r="C237" s="184"/>
      <c r="D237" s="184"/>
      <c r="F237" s="29"/>
    </row>
    <row r="238" spans="1:6" s="28" customFormat="1" ht="22.5" customHeight="1" x14ac:dyDescent="0.35">
      <c r="A238" s="38"/>
      <c r="B238" s="184"/>
      <c r="C238" s="184"/>
      <c r="D238" s="184"/>
      <c r="F238" s="29"/>
    </row>
    <row r="239" spans="1:6" s="28" customFormat="1" ht="22.5" customHeight="1" x14ac:dyDescent="0.35">
      <c r="A239" s="38"/>
      <c r="B239" s="184"/>
      <c r="C239" s="184"/>
      <c r="D239" s="184"/>
      <c r="F239" s="29"/>
    </row>
    <row r="240" spans="1:6" s="28" customFormat="1" ht="22.5" customHeight="1" x14ac:dyDescent="0.35">
      <c r="A240" s="38"/>
      <c r="B240" s="184"/>
      <c r="C240" s="184"/>
      <c r="D240" s="184"/>
      <c r="F240" s="29"/>
    </row>
    <row r="241" spans="1:6" s="28" customFormat="1" ht="22.5" customHeight="1" x14ac:dyDescent="0.35">
      <c r="A241" s="38"/>
      <c r="B241" s="39"/>
      <c r="C241" s="40"/>
      <c r="D241" s="39"/>
      <c r="F241" s="29"/>
    </row>
    <row r="242" spans="1:6" s="28" customFormat="1" ht="22.5" customHeight="1" x14ac:dyDescent="0.35">
      <c r="A242" s="38"/>
      <c r="B242" s="39"/>
      <c r="C242" s="40"/>
      <c r="D242" s="39"/>
      <c r="F242" s="29"/>
    </row>
    <row r="243" spans="1:6" s="28" customFormat="1" ht="22.5" customHeight="1" x14ac:dyDescent="0.35">
      <c r="A243" s="38"/>
      <c r="B243" s="39"/>
      <c r="C243" s="40"/>
      <c r="D243" s="39"/>
      <c r="F243" s="29"/>
    </row>
    <row r="244" spans="1:6" s="28" customFormat="1" ht="22.5" customHeight="1" x14ac:dyDescent="0.35">
      <c r="A244" s="38"/>
      <c r="B244" s="39"/>
      <c r="C244" s="40"/>
      <c r="D244" s="39"/>
      <c r="F244" s="29"/>
    </row>
    <row r="245" spans="1:6" s="28" customFormat="1" ht="22.5" customHeight="1" x14ac:dyDescent="0.35">
      <c r="A245" s="38"/>
      <c r="B245" s="39"/>
      <c r="C245" s="40"/>
      <c r="D245" s="39"/>
      <c r="F245" s="29"/>
    </row>
    <row r="246" spans="1:6" s="28" customFormat="1" ht="22.5" customHeight="1" x14ac:dyDescent="0.35">
      <c r="A246" s="185"/>
      <c r="B246" s="39"/>
      <c r="C246" s="40"/>
      <c r="D246" s="39"/>
      <c r="F246" s="29"/>
    </row>
    <row r="247" spans="1:6" s="28" customFormat="1" ht="22.5" customHeight="1" x14ac:dyDescent="0.35">
      <c r="A247" s="185"/>
      <c r="B247" s="39"/>
      <c r="C247" s="40"/>
      <c r="D247" s="39"/>
      <c r="F247" s="29"/>
    </row>
    <row r="248" spans="1:6" s="28" customFormat="1" ht="22.5" customHeight="1" x14ac:dyDescent="0.35">
      <c r="A248" s="185"/>
      <c r="B248" s="39"/>
      <c r="C248" s="40"/>
      <c r="D248" s="39"/>
      <c r="F248" s="29"/>
    </row>
    <row r="249" spans="1:6" s="28" customFormat="1" ht="22.5" customHeight="1" x14ac:dyDescent="0.35">
      <c r="A249" s="185"/>
      <c r="B249" s="39"/>
      <c r="C249" s="40"/>
      <c r="D249" s="39"/>
      <c r="F249" s="29"/>
    </row>
    <row r="250" spans="1:6" s="28" customFormat="1" ht="22.5" customHeight="1" x14ac:dyDescent="0.35">
      <c r="A250" s="185"/>
      <c r="B250" s="39"/>
      <c r="C250" s="40"/>
      <c r="D250" s="39"/>
      <c r="F250" s="29"/>
    </row>
    <row r="251" spans="1:6" s="28" customFormat="1" ht="22.5" customHeight="1" x14ac:dyDescent="0.35">
      <c r="A251" s="32"/>
      <c r="B251" s="31"/>
      <c r="C251" s="31"/>
      <c r="D251" s="31"/>
      <c r="F251" s="29"/>
    </row>
    <row r="252" spans="1:6" s="28" customFormat="1" ht="22.5" customHeight="1" x14ac:dyDescent="0.35">
      <c r="A252" s="40"/>
      <c r="B252" s="39"/>
      <c r="C252" s="40"/>
      <c r="D252" s="39"/>
      <c r="F252" s="29"/>
    </row>
    <row r="253" spans="1:6" s="28" customFormat="1" ht="22.5" customHeight="1" x14ac:dyDescent="0.35">
      <c r="A253" s="40"/>
      <c r="B253" s="39"/>
      <c r="C253" s="40"/>
      <c r="D253" s="39"/>
      <c r="F253" s="29"/>
    </row>
    <row r="254" spans="1:6" s="28" customFormat="1" ht="22.5" customHeight="1" x14ac:dyDescent="0.35">
      <c r="A254" s="41"/>
      <c r="B254" s="39"/>
      <c r="C254" s="40"/>
      <c r="D254" s="39"/>
      <c r="F254" s="29"/>
    </row>
    <row r="255" spans="1:6" s="28" customFormat="1" ht="22.5" customHeight="1" x14ac:dyDescent="0.35">
      <c r="A255" s="41"/>
      <c r="B255" s="39"/>
      <c r="C255" s="40"/>
      <c r="D255" s="39"/>
      <c r="F255" s="29"/>
    </row>
    <row r="256" spans="1:6" s="28" customFormat="1" ht="22.5" customHeight="1" x14ac:dyDescent="0.35">
      <c r="A256" s="41"/>
      <c r="B256" s="39"/>
      <c r="C256" s="40"/>
      <c r="D256" s="39"/>
      <c r="F256" s="29"/>
    </row>
    <row r="257" spans="1:6" s="28" customFormat="1" ht="22.5" customHeight="1" x14ac:dyDescent="0.35">
      <c r="A257" s="41"/>
      <c r="B257" s="39"/>
      <c r="C257" s="40"/>
      <c r="D257" s="39"/>
      <c r="F257" s="29"/>
    </row>
    <row r="258" spans="1:6" s="28" customFormat="1" ht="22.5" customHeight="1" x14ac:dyDescent="0.35">
      <c r="A258" s="41"/>
      <c r="B258" s="39"/>
      <c r="C258" s="40"/>
      <c r="D258" s="39"/>
      <c r="F258" s="29"/>
    </row>
    <row r="259" spans="1:6" s="28" customFormat="1" ht="22.5" customHeight="1" x14ac:dyDescent="0.35">
      <c r="A259" s="41"/>
      <c r="B259" s="39"/>
      <c r="C259" s="40"/>
      <c r="D259" s="39"/>
      <c r="F259" s="29"/>
    </row>
    <row r="260" spans="1:6" s="28" customFormat="1" ht="22.5" customHeight="1" x14ac:dyDescent="0.35">
      <c r="A260" s="41"/>
      <c r="B260" s="39"/>
      <c r="C260" s="40"/>
      <c r="D260" s="39"/>
      <c r="F260" s="29"/>
    </row>
    <row r="261" spans="1:6" s="28" customFormat="1" ht="22.5" customHeight="1" x14ac:dyDescent="0.35">
      <c r="A261" s="42"/>
      <c r="B261" s="39"/>
      <c r="C261" s="40"/>
      <c r="D261" s="39"/>
      <c r="F261" s="29"/>
    </row>
    <row r="262" spans="1:6" s="28" customFormat="1" ht="22.5" customHeight="1" x14ac:dyDescent="0.35">
      <c r="A262" s="40"/>
      <c r="B262" s="39"/>
      <c r="C262" s="40"/>
      <c r="D262" s="39"/>
      <c r="F262" s="29"/>
    </row>
    <row r="263" spans="1:6" s="28" customFormat="1" ht="22.5" customHeight="1" x14ac:dyDescent="0.35">
      <c r="A263" s="40"/>
      <c r="B263" s="39"/>
      <c r="C263" s="40"/>
      <c r="D263" s="39"/>
      <c r="F263" s="29"/>
    </row>
    <row r="264" spans="1:6" s="28" customFormat="1" ht="22.5" customHeight="1" x14ac:dyDescent="0.35">
      <c r="A264" s="40"/>
      <c r="B264" s="39"/>
      <c r="C264" s="40"/>
      <c r="D264" s="39"/>
      <c r="F264" s="29"/>
    </row>
    <row r="265" spans="1:6" s="28" customFormat="1" ht="22.5" customHeight="1" x14ac:dyDescent="0.35">
      <c r="A265" s="40"/>
      <c r="B265" s="39"/>
      <c r="C265" s="40"/>
      <c r="D265" s="39"/>
      <c r="F265" s="29"/>
    </row>
    <row r="266" spans="1:6" s="28" customFormat="1" ht="22.5" customHeight="1" x14ac:dyDescent="0.35">
      <c r="A266" s="40"/>
      <c r="B266" s="39"/>
      <c r="C266" s="40"/>
      <c r="D266" s="39"/>
      <c r="F266" s="29"/>
    </row>
    <row r="267" spans="1:6" s="28" customFormat="1" ht="22.5" customHeight="1" x14ac:dyDescent="0.35">
      <c r="A267" s="40"/>
      <c r="B267" s="39"/>
      <c r="C267" s="40"/>
      <c r="D267" s="39"/>
      <c r="F267" s="29"/>
    </row>
    <row r="268" spans="1:6" s="28" customFormat="1" ht="22.5" customHeight="1" x14ac:dyDescent="0.35">
      <c r="A268" s="40"/>
      <c r="B268" s="39"/>
      <c r="C268" s="40"/>
      <c r="D268" s="39"/>
      <c r="F268" s="29"/>
    </row>
    <row r="269" spans="1:6" s="28" customFormat="1" ht="22.5" customHeight="1" x14ac:dyDescent="0.35">
      <c r="A269" s="40"/>
      <c r="B269" s="39"/>
      <c r="C269" s="40"/>
      <c r="D269" s="39"/>
      <c r="F269" s="29"/>
    </row>
    <row r="270" spans="1:6" s="28" customFormat="1" ht="22.5" customHeight="1" x14ac:dyDescent="0.35">
      <c r="A270" s="40"/>
      <c r="B270" s="39"/>
      <c r="C270" s="40"/>
      <c r="D270" s="39"/>
      <c r="F270" s="29"/>
    </row>
    <row r="271" spans="1:6" s="28" customFormat="1" ht="22.5" customHeight="1" x14ac:dyDescent="0.35">
      <c r="A271" s="40"/>
      <c r="B271" s="39"/>
      <c r="C271" s="40"/>
      <c r="D271" s="39"/>
      <c r="F271" s="29"/>
    </row>
    <row r="272" spans="1:6" s="28" customFormat="1" ht="22.5" customHeight="1" x14ac:dyDescent="0.35">
      <c r="A272" s="42"/>
      <c r="B272" s="39"/>
      <c r="C272" s="40"/>
      <c r="D272" s="39"/>
      <c r="F272" s="29"/>
    </row>
    <row r="273" spans="1:6" s="28" customFormat="1" ht="22.5" customHeight="1" x14ac:dyDescent="0.35">
      <c r="A273" s="42"/>
      <c r="B273" s="39"/>
      <c r="C273" s="40"/>
      <c r="D273" s="39"/>
      <c r="F273" s="29"/>
    </row>
    <row r="274" spans="1:6" s="28" customFormat="1" ht="22.5" customHeight="1" x14ac:dyDescent="0.35">
      <c r="A274" s="42"/>
      <c r="B274" s="39"/>
      <c r="C274" s="40"/>
      <c r="D274" s="39"/>
      <c r="F274" s="29"/>
    </row>
    <row r="275" spans="1:6" s="28" customFormat="1" ht="22.5" customHeight="1" x14ac:dyDescent="0.35">
      <c r="A275" s="42"/>
      <c r="B275" s="39"/>
      <c r="C275" s="40"/>
      <c r="D275" s="39"/>
      <c r="F275" s="29"/>
    </row>
    <row r="276" spans="1:6" s="28" customFormat="1" ht="22.5" customHeight="1" x14ac:dyDescent="0.35">
      <c r="A276" s="42"/>
      <c r="B276" s="39"/>
      <c r="C276" s="40"/>
      <c r="D276" s="39"/>
      <c r="F276" s="29"/>
    </row>
    <row r="277" spans="1:6" s="28" customFormat="1" ht="22.5" customHeight="1" x14ac:dyDescent="0.35">
      <c r="A277" s="42"/>
      <c r="B277" s="39"/>
      <c r="C277" s="40"/>
      <c r="D277" s="39"/>
      <c r="F277" s="29"/>
    </row>
    <row r="278" spans="1:6" s="28" customFormat="1" ht="22.5" customHeight="1" x14ac:dyDescent="0.35">
      <c r="A278" s="42"/>
      <c r="B278" s="39"/>
      <c r="C278" s="40"/>
      <c r="D278" s="39"/>
      <c r="F278" s="29"/>
    </row>
    <row r="279" spans="1:6" s="28" customFormat="1" ht="22.5" customHeight="1" x14ac:dyDescent="0.35">
      <c r="A279" s="42"/>
      <c r="B279" s="39"/>
      <c r="C279" s="40"/>
      <c r="D279" s="39"/>
      <c r="F279" s="29"/>
    </row>
    <row r="280" spans="1:6" s="28" customFormat="1" ht="22.5" customHeight="1" x14ac:dyDescent="0.35">
      <c r="A280" s="42"/>
      <c r="B280" s="39"/>
      <c r="C280" s="40"/>
      <c r="D280" s="39"/>
      <c r="F280" s="29"/>
    </row>
    <row r="281" spans="1:6" s="28" customFormat="1" ht="22.5" customHeight="1" x14ac:dyDescent="0.35">
      <c r="A281" s="42"/>
      <c r="B281" s="39"/>
      <c r="C281" s="40"/>
      <c r="D281" s="39"/>
      <c r="F281" s="29"/>
    </row>
    <row r="282" spans="1:6" s="28" customFormat="1" ht="22.5" customHeight="1" x14ac:dyDescent="0.35">
      <c r="A282" s="42"/>
      <c r="B282" s="39"/>
      <c r="C282" s="40"/>
      <c r="D282" s="39"/>
      <c r="F282" s="29"/>
    </row>
    <row r="283" spans="1:6" s="28" customFormat="1" ht="22.5" customHeight="1" x14ac:dyDescent="0.35">
      <c r="A283" s="42"/>
      <c r="B283" s="39"/>
      <c r="C283" s="40"/>
      <c r="D283" s="39"/>
      <c r="F283" s="29"/>
    </row>
    <row r="284" spans="1:6" s="28" customFormat="1" ht="22.5" customHeight="1" x14ac:dyDescent="0.35">
      <c r="A284" s="42"/>
      <c r="B284" s="39"/>
      <c r="C284" s="40"/>
      <c r="D284" s="39"/>
      <c r="F284" s="29"/>
    </row>
    <row r="285" spans="1:6" s="28" customFormat="1" ht="22.5" customHeight="1" x14ac:dyDescent="0.35">
      <c r="A285" s="42"/>
      <c r="B285" s="39"/>
      <c r="C285" s="40"/>
      <c r="D285" s="39"/>
      <c r="F285" s="29"/>
    </row>
    <row r="286" spans="1:6" s="28" customFormat="1" ht="22.5" customHeight="1" x14ac:dyDescent="0.35">
      <c r="A286" s="42"/>
      <c r="B286" s="39"/>
      <c r="C286" s="40"/>
      <c r="D286" s="39"/>
      <c r="F286" s="29"/>
    </row>
    <row r="287" spans="1:6" s="28" customFormat="1" ht="22.5" customHeight="1" x14ac:dyDescent="0.35">
      <c r="A287" s="42"/>
      <c r="B287" s="39"/>
      <c r="C287" s="40"/>
      <c r="D287" s="39"/>
      <c r="F287" s="29"/>
    </row>
    <row r="288" spans="1:6" s="28" customFormat="1" ht="22.5" customHeight="1" x14ac:dyDescent="0.35">
      <c r="A288" s="42"/>
      <c r="B288" s="39"/>
      <c r="C288" s="40"/>
      <c r="D288" s="39"/>
      <c r="F288" s="29"/>
    </row>
    <row r="289" spans="1:6" s="28" customFormat="1" ht="22.5" customHeight="1" x14ac:dyDescent="0.35">
      <c r="A289" s="29"/>
      <c r="B289" s="39"/>
      <c r="C289" s="40"/>
      <c r="D289" s="39"/>
      <c r="F289" s="29"/>
    </row>
    <row r="290" spans="1:6" s="28" customFormat="1" ht="22.5" customHeight="1" x14ac:dyDescent="0.35">
      <c r="A290" s="40"/>
      <c r="B290" s="39"/>
      <c r="C290" s="40"/>
      <c r="D290" s="39"/>
      <c r="F290" s="29"/>
    </row>
    <row r="291" spans="1:6" s="28" customFormat="1" ht="22.5" customHeight="1" x14ac:dyDescent="0.35">
      <c r="A291" s="40"/>
      <c r="B291" s="39"/>
      <c r="C291" s="40"/>
      <c r="D291" s="39"/>
      <c r="F291" s="29"/>
    </row>
    <row r="292" spans="1:6" s="28" customFormat="1" ht="22.5" customHeight="1" x14ac:dyDescent="0.35">
      <c r="A292" s="40"/>
      <c r="B292" s="39"/>
      <c r="C292" s="40"/>
      <c r="D292" s="39"/>
      <c r="F292" s="29"/>
    </row>
    <row r="293" spans="1:6" s="28" customFormat="1" ht="22.5" customHeight="1" x14ac:dyDescent="0.35">
      <c r="A293" s="40"/>
      <c r="B293" s="39"/>
      <c r="C293" s="40"/>
      <c r="D293" s="39"/>
      <c r="F293" s="29"/>
    </row>
    <row r="294" spans="1:6" s="28" customFormat="1" ht="22.5" customHeight="1" x14ac:dyDescent="0.35">
      <c r="A294" s="40"/>
      <c r="B294" s="39"/>
      <c r="C294" s="40"/>
      <c r="D294" s="39"/>
      <c r="F294" s="29"/>
    </row>
    <row r="295" spans="1:6" s="28" customFormat="1" ht="22.5" customHeight="1" x14ac:dyDescent="0.35">
      <c r="A295" s="40"/>
      <c r="B295" s="39"/>
      <c r="C295" s="40"/>
      <c r="D295" s="39"/>
      <c r="F295" s="29"/>
    </row>
    <row r="296" spans="1:6" s="28" customFormat="1" ht="22.5" customHeight="1" x14ac:dyDescent="0.35">
      <c r="A296" s="40"/>
      <c r="B296" s="39"/>
      <c r="C296" s="40"/>
      <c r="D296" s="39"/>
      <c r="F296" s="29"/>
    </row>
    <row r="297" spans="1:6" s="28" customFormat="1" ht="22.5" customHeight="1" x14ac:dyDescent="0.35">
      <c r="A297" s="40"/>
      <c r="B297" s="39"/>
      <c r="C297" s="40"/>
      <c r="D297" s="39"/>
      <c r="F297" s="29"/>
    </row>
    <row r="298" spans="1:6" s="28" customFormat="1" ht="22.5" customHeight="1" x14ac:dyDescent="0.35">
      <c r="A298" s="40"/>
      <c r="B298" s="39"/>
      <c r="C298" s="40"/>
      <c r="D298" s="39"/>
      <c r="F298" s="29"/>
    </row>
    <row r="299" spans="1:6" s="28" customFormat="1" ht="22.5" customHeight="1" x14ac:dyDescent="0.35">
      <c r="A299" s="40"/>
      <c r="B299" s="39"/>
      <c r="C299" s="40"/>
      <c r="D299" s="39"/>
      <c r="F299" s="29"/>
    </row>
    <row r="300" spans="1:6" s="28" customFormat="1" ht="22.5" customHeight="1" x14ac:dyDescent="0.35">
      <c r="A300" s="40"/>
      <c r="B300" s="39"/>
      <c r="C300" s="40"/>
      <c r="D300" s="39"/>
      <c r="F300" s="29"/>
    </row>
    <row r="301" spans="1:6" s="28" customFormat="1" ht="22.5" customHeight="1" x14ac:dyDescent="0.35">
      <c r="A301" s="40"/>
      <c r="B301" s="39"/>
      <c r="C301" s="40"/>
      <c r="D301" s="39"/>
      <c r="F301" s="29"/>
    </row>
    <row r="302" spans="1:6" s="28" customFormat="1" ht="22.5" customHeight="1" x14ac:dyDescent="0.35">
      <c r="A302" s="40"/>
      <c r="B302" s="39"/>
      <c r="C302" s="40"/>
      <c r="D302" s="39"/>
      <c r="F302" s="29"/>
    </row>
    <row r="303" spans="1:6" s="28" customFormat="1" ht="22.5" customHeight="1" x14ac:dyDescent="0.35">
      <c r="A303" s="40"/>
      <c r="B303" s="39"/>
      <c r="C303" s="40"/>
      <c r="D303" s="39"/>
      <c r="F303" s="29"/>
    </row>
    <row r="304" spans="1:6" ht="22.5" customHeight="1" x14ac:dyDescent="0.35">
      <c r="A304" s="23"/>
    </row>
    <row r="305" spans="1:1" ht="22.5" customHeight="1" x14ac:dyDescent="0.35">
      <c r="A305" s="23"/>
    </row>
    <row r="306" spans="1:1" ht="22.5" customHeight="1" x14ac:dyDescent="0.35">
      <c r="A306" s="43"/>
    </row>
    <row r="307" spans="1:1" ht="22.5" customHeight="1" x14ac:dyDescent="0.35">
      <c r="A307" s="13"/>
    </row>
    <row r="308" spans="1:1" ht="22.5" customHeight="1" x14ac:dyDescent="0.35">
      <c r="A308" s="13"/>
    </row>
  </sheetData>
  <mergeCells count="22">
    <mergeCell ref="A14:D14"/>
    <mergeCell ref="A1:D1"/>
    <mergeCell ref="A2:D2"/>
    <mergeCell ref="A9:D9"/>
    <mergeCell ref="A10:D10"/>
    <mergeCell ref="A11:D11"/>
    <mergeCell ref="A12:D12"/>
    <mergeCell ref="A13:D13"/>
    <mergeCell ref="A4:D4"/>
    <mergeCell ref="A5:D5"/>
    <mergeCell ref="A6:D6"/>
    <mergeCell ref="A7:D7"/>
    <mergeCell ref="A8:D8"/>
    <mergeCell ref="B236:B240"/>
    <mergeCell ref="C236:C240"/>
    <mergeCell ref="D236:D240"/>
    <mergeCell ref="A246:A250"/>
    <mergeCell ref="A19:D19"/>
    <mergeCell ref="A20:D20"/>
    <mergeCell ref="A21:D21"/>
    <mergeCell ref="A22:D22"/>
    <mergeCell ref="A23:D23"/>
  </mergeCells>
  <pageMargins left="1.1811023622047245" right="0.19685039370078741" top="0.78740157480314965" bottom="0.3937007874015748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83"/>
  <sheetViews>
    <sheetView topLeftCell="A46" zoomScaleNormal="100" workbookViewId="0">
      <selection activeCell="A47" sqref="A47"/>
    </sheetView>
  </sheetViews>
  <sheetFormatPr defaultRowHeight="21" customHeight="1" x14ac:dyDescent="0.35"/>
  <cols>
    <col min="1" max="1" width="58.625" style="12" customWidth="1"/>
    <col min="2" max="2" width="5.875" style="13" customWidth="1"/>
    <col min="3" max="3" width="10.375" style="13" customWidth="1"/>
    <col min="4" max="4" width="4.5" style="44" customWidth="1"/>
    <col min="5" max="16384" width="9" style="12"/>
  </cols>
  <sheetData>
    <row r="1" spans="1:5" ht="21" customHeight="1" x14ac:dyDescent="0.35">
      <c r="A1" s="14" t="s">
        <v>5</v>
      </c>
      <c r="B1" s="15" t="s">
        <v>1</v>
      </c>
      <c r="C1" s="16">
        <f>C2+C16</f>
        <v>2692800</v>
      </c>
      <c r="D1" s="15" t="s">
        <v>2</v>
      </c>
      <c r="E1" s="17"/>
    </row>
    <row r="2" spans="1:5" ht="21" customHeight="1" x14ac:dyDescent="0.35">
      <c r="A2" s="14" t="s">
        <v>6</v>
      </c>
      <c r="B2" s="15" t="s">
        <v>1</v>
      </c>
      <c r="C2" s="16">
        <v>2147800</v>
      </c>
      <c r="D2" s="15" t="s">
        <v>2</v>
      </c>
      <c r="E2" s="17"/>
    </row>
    <row r="3" spans="1:5" ht="21" customHeight="1" x14ac:dyDescent="0.35">
      <c r="A3" s="14" t="s">
        <v>23</v>
      </c>
      <c r="B3" s="15" t="s">
        <v>1</v>
      </c>
      <c r="C3" s="18">
        <v>2147800</v>
      </c>
      <c r="D3" s="15" t="s">
        <v>2</v>
      </c>
      <c r="E3" s="17"/>
    </row>
    <row r="4" spans="1:5" ht="21" customHeight="1" x14ac:dyDescent="0.35">
      <c r="A4" s="14" t="s">
        <v>18</v>
      </c>
      <c r="B4" s="15" t="s">
        <v>1</v>
      </c>
      <c r="C4" s="18">
        <f>SUM(C5:C13)</f>
        <v>2147800</v>
      </c>
      <c r="D4" s="15" t="s">
        <v>2</v>
      </c>
      <c r="E4" s="17"/>
    </row>
    <row r="5" spans="1:5" ht="21" customHeight="1" x14ac:dyDescent="0.25">
      <c r="A5" s="19" t="s">
        <v>432</v>
      </c>
      <c r="B5" s="15" t="s">
        <v>4</v>
      </c>
      <c r="C5" s="18">
        <v>1800000</v>
      </c>
      <c r="D5" s="15" t="s">
        <v>2</v>
      </c>
    </row>
    <row r="6" spans="1:5" ht="48" customHeight="1" x14ac:dyDescent="0.25">
      <c r="A6" s="21" t="s">
        <v>546</v>
      </c>
      <c r="B6" s="15"/>
      <c r="C6" s="15"/>
      <c r="D6" s="15"/>
    </row>
    <row r="7" spans="1:5" ht="21" customHeight="1" x14ac:dyDescent="0.25">
      <c r="A7" s="19" t="s">
        <v>467</v>
      </c>
      <c r="B7" s="15" t="s">
        <v>4</v>
      </c>
      <c r="C7" s="18">
        <v>27000</v>
      </c>
      <c r="D7" s="15" t="s">
        <v>2</v>
      </c>
    </row>
    <row r="8" spans="1:5" ht="48.75" customHeight="1" x14ac:dyDescent="0.35">
      <c r="A8" s="21" t="s">
        <v>516</v>
      </c>
    </row>
    <row r="9" spans="1:5" ht="21" customHeight="1" x14ac:dyDescent="0.25">
      <c r="A9" s="19" t="s">
        <v>466</v>
      </c>
      <c r="B9" s="15" t="s">
        <v>4</v>
      </c>
      <c r="C9" s="18">
        <v>42000</v>
      </c>
      <c r="D9" s="15" t="s">
        <v>2</v>
      </c>
    </row>
    <row r="10" spans="1:5" ht="46.5" customHeight="1" x14ac:dyDescent="0.25">
      <c r="A10" s="21" t="s">
        <v>120</v>
      </c>
      <c r="B10" s="15"/>
      <c r="C10" s="15"/>
      <c r="D10" s="15"/>
    </row>
    <row r="11" spans="1:5" ht="21" customHeight="1" x14ac:dyDescent="0.25">
      <c r="A11" s="19" t="s">
        <v>465</v>
      </c>
      <c r="B11" s="15" t="s">
        <v>4</v>
      </c>
      <c r="C11" s="18">
        <v>248800</v>
      </c>
      <c r="D11" s="15" t="s">
        <v>2</v>
      </c>
    </row>
    <row r="12" spans="1:5" ht="49.5" customHeight="1" x14ac:dyDescent="0.25">
      <c r="A12" s="21" t="s">
        <v>175</v>
      </c>
      <c r="B12" s="15"/>
      <c r="C12" s="15"/>
      <c r="D12" s="15"/>
    </row>
    <row r="13" spans="1:5" ht="21" customHeight="1" x14ac:dyDescent="0.25">
      <c r="A13" s="19" t="s">
        <v>437</v>
      </c>
      <c r="B13" s="15" t="s">
        <v>4</v>
      </c>
      <c r="C13" s="18">
        <v>30000</v>
      </c>
      <c r="D13" s="15" t="s">
        <v>2</v>
      </c>
    </row>
    <row r="14" spans="1:5" ht="43.5" customHeight="1" x14ac:dyDescent="0.25">
      <c r="A14" s="21" t="s">
        <v>95</v>
      </c>
      <c r="B14" s="15"/>
      <c r="C14" s="15"/>
      <c r="D14" s="15"/>
    </row>
    <row r="15" spans="1:5" ht="14.25" customHeight="1" x14ac:dyDescent="0.35">
      <c r="A15" s="24"/>
    </row>
    <row r="16" spans="1:5" ht="21" customHeight="1" x14ac:dyDescent="0.25">
      <c r="A16" s="14" t="s">
        <v>3</v>
      </c>
      <c r="B16" s="15" t="s">
        <v>1</v>
      </c>
      <c r="C16" s="18">
        <f>C17</f>
        <v>545000</v>
      </c>
      <c r="D16" s="15" t="s">
        <v>2</v>
      </c>
    </row>
    <row r="17" spans="1:4" ht="21" customHeight="1" x14ac:dyDescent="0.25">
      <c r="A17" s="14" t="s">
        <v>22</v>
      </c>
      <c r="B17" s="15" t="s">
        <v>1</v>
      </c>
      <c r="C17" s="18">
        <f>SUM(C18+C28+C40)</f>
        <v>545000</v>
      </c>
      <c r="D17" s="15" t="s">
        <v>2</v>
      </c>
    </row>
    <row r="18" spans="1:4" ht="21" customHeight="1" x14ac:dyDescent="0.25">
      <c r="A18" s="14" t="s">
        <v>10</v>
      </c>
      <c r="B18" s="15" t="s">
        <v>1</v>
      </c>
      <c r="C18" s="18">
        <f>SUM(C19:C25)</f>
        <v>252000</v>
      </c>
      <c r="D18" s="15" t="s">
        <v>2</v>
      </c>
    </row>
    <row r="19" spans="1:4" ht="21" customHeight="1" x14ac:dyDescent="0.25">
      <c r="A19" s="19" t="s">
        <v>438</v>
      </c>
      <c r="B19" s="15" t="s">
        <v>4</v>
      </c>
      <c r="C19" s="18">
        <v>150000</v>
      </c>
      <c r="D19" s="15" t="s">
        <v>2</v>
      </c>
    </row>
    <row r="20" spans="1:4" ht="72" customHeight="1" x14ac:dyDescent="0.25">
      <c r="A20" s="21" t="s">
        <v>176</v>
      </c>
      <c r="B20" s="45"/>
      <c r="C20" s="15"/>
      <c r="D20" s="15"/>
    </row>
    <row r="21" spans="1:4" ht="21.75" customHeight="1" x14ac:dyDescent="0.25">
      <c r="A21" s="19" t="s">
        <v>439</v>
      </c>
      <c r="B21" s="45" t="s">
        <v>4</v>
      </c>
      <c r="C21" s="46">
        <v>10000</v>
      </c>
      <c r="D21" s="15" t="s">
        <v>2</v>
      </c>
    </row>
    <row r="22" spans="1:4" ht="48" customHeight="1" x14ac:dyDescent="0.25">
      <c r="A22" s="21" t="s">
        <v>196</v>
      </c>
      <c r="B22" s="45"/>
      <c r="C22" s="15"/>
      <c r="D22" s="15"/>
    </row>
    <row r="23" spans="1:4" ht="21" customHeight="1" x14ac:dyDescent="0.25">
      <c r="A23" s="19" t="s">
        <v>440</v>
      </c>
      <c r="B23" s="45" t="s">
        <v>4</v>
      </c>
      <c r="C23" s="46">
        <v>72000</v>
      </c>
      <c r="D23" s="15" t="s">
        <v>2</v>
      </c>
    </row>
    <row r="24" spans="1:4" ht="54.75" customHeight="1" x14ac:dyDescent="0.25">
      <c r="A24" s="21" t="s">
        <v>121</v>
      </c>
      <c r="B24" s="45"/>
      <c r="C24" s="15"/>
      <c r="D24" s="15"/>
    </row>
    <row r="25" spans="1:4" ht="21" customHeight="1" x14ac:dyDescent="0.25">
      <c r="A25" s="19" t="s">
        <v>464</v>
      </c>
      <c r="B25" s="15" t="s">
        <v>4</v>
      </c>
      <c r="C25" s="18">
        <v>20000</v>
      </c>
      <c r="D25" s="15" t="s">
        <v>2</v>
      </c>
    </row>
    <row r="26" spans="1:4" ht="51.75" customHeight="1" x14ac:dyDescent="0.25">
      <c r="A26" s="21" t="s">
        <v>135</v>
      </c>
      <c r="B26" s="15"/>
      <c r="C26" s="15"/>
      <c r="D26" s="15"/>
    </row>
    <row r="27" spans="1:4" ht="14.25" customHeight="1" x14ac:dyDescent="0.25">
      <c r="A27" s="21"/>
      <c r="B27" s="15"/>
      <c r="C27" s="15"/>
      <c r="D27" s="15"/>
    </row>
    <row r="28" spans="1:4" ht="21" customHeight="1" x14ac:dyDescent="0.25">
      <c r="A28" s="14" t="s">
        <v>7</v>
      </c>
      <c r="B28" s="15" t="s">
        <v>1</v>
      </c>
      <c r="C28" s="18">
        <v>193000</v>
      </c>
      <c r="D28" s="15" t="s">
        <v>2</v>
      </c>
    </row>
    <row r="29" spans="1:4" ht="25.5" customHeight="1" x14ac:dyDescent="0.25">
      <c r="A29" s="19" t="s">
        <v>442</v>
      </c>
      <c r="B29" s="15" t="s">
        <v>4</v>
      </c>
      <c r="C29" s="18">
        <v>128000</v>
      </c>
      <c r="D29" s="15" t="s">
        <v>2</v>
      </c>
    </row>
    <row r="30" spans="1:4" ht="25.5" customHeight="1" x14ac:dyDescent="0.25">
      <c r="A30" s="21" t="s">
        <v>122</v>
      </c>
      <c r="B30" s="15"/>
      <c r="C30" s="18"/>
      <c r="D30" s="15"/>
    </row>
    <row r="31" spans="1:4" ht="25.5" customHeight="1" x14ac:dyDescent="0.25">
      <c r="A31" s="21" t="s">
        <v>197</v>
      </c>
      <c r="B31" s="15"/>
      <c r="C31" s="18"/>
      <c r="D31" s="15"/>
    </row>
    <row r="32" spans="1:4" ht="24" customHeight="1" x14ac:dyDescent="0.25">
      <c r="A32" s="170" t="s">
        <v>56</v>
      </c>
      <c r="B32" s="15" t="s">
        <v>1</v>
      </c>
      <c r="C32" s="18">
        <v>35000</v>
      </c>
      <c r="D32" s="15" t="s">
        <v>2</v>
      </c>
    </row>
    <row r="33" spans="1:4" ht="21.75" customHeight="1" x14ac:dyDescent="0.25">
      <c r="A33" s="19" t="s">
        <v>231</v>
      </c>
      <c r="B33" s="15" t="s">
        <v>4</v>
      </c>
      <c r="C33" s="18">
        <v>5000</v>
      </c>
      <c r="D33" s="15" t="s">
        <v>2</v>
      </c>
    </row>
    <row r="34" spans="1:4" ht="73.5" customHeight="1" x14ac:dyDescent="0.25">
      <c r="A34" s="21" t="s">
        <v>232</v>
      </c>
      <c r="B34" s="15"/>
      <c r="C34" s="18"/>
      <c r="D34" s="15"/>
    </row>
    <row r="35" spans="1:4" ht="22.5" customHeight="1" x14ac:dyDescent="0.25">
      <c r="A35" s="19" t="s">
        <v>69</v>
      </c>
      <c r="B35" s="45" t="s">
        <v>4</v>
      </c>
      <c r="C35" s="18">
        <v>30000</v>
      </c>
      <c r="D35" s="15" t="s">
        <v>2</v>
      </c>
    </row>
    <row r="36" spans="1:4" ht="94.5" customHeight="1" x14ac:dyDescent="0.25">
      <c r="A36" s="21" t="s">
        <v>198</v>
      </c>
      <c r="B36" s="45"/>
      <c r="C36" s="15"/>
      <c r="D36" s="15"/>
    </row>
    <row r="37" spans="1:4" ht="21" customHeight="1" x14ac:dyDescent="0.25">
      <c r="A37" s="19" t="s">
        <v>463</v>
      </c>
      <c r="B37" s="15" t="s">
        <v>4</v>
      </c>
      <c r="C37" s="18">
        <v>30000</v>
      </c>
      <c r="D37" s="15" t="s">
        <v>2</v>
      </c>
    </row>
    <row r="38" spans="1:4" ht="51" customHeight="1" x14ac:dyDescent="0.25">
      <c r="A38" s="19" t="s">
        <v>199</v>
      </c>
      <c r="B38" s="15"/>
      <c r="C38" s="18"/>
      <c r="D38" s="15"/>
    </row>
    <row r="39" spans="1:4" ht="14.25" customHeight="1" x14ac:dyDescent="0.25">
      <c r="A39" s="19"/>
      <c r="B39" s="15"/>
      <c r="C39" s="18"/>
      <c r="D39" s="15"/>
    </row>
    <row r="40" spans="1:4" ht="24" customHeight="1" x14ac:dyDescent="0.25">
      <c r="A40" s="14" t="s">
        <v>11</v>
      </c>
      <c r="B40" s="15" t="s">
        <v>1</v>
      </c>
      <c r="C40" s="18">
        <f>C41+C43</f>
        <v>100000</v>
      </c>
      <c r="D40" s="15" t="s">
        <v>2</v>
      </c>
    </row>
    <row r="41" spans="1:4" ht="21" customHeight="1" x14ac:dyDescent="0.25">
      <c r="A41" s="19" t="s">
        <v>462</v>
      </c>
      <c r="B41" s="15" t="s">
        <v>4</v>
      </c>
      <c r="C41" s="46">
        <v>50000</v>
      </c>
      <c r="D41" s="15" t="s">
        <v>2</v>
      </c>
    </row>
    <row r="42" spans="1:4" ht="54.75" customHeight="1" x14ac:dyDescent="0.25">
      <c r="A42" s="21" t="s">
        <v>294</v>
      </c>
      <c r="B42" s="15"/>
      <c r="C42" s="18"/>
      <c r="D42" s="15"/>
    </row>
    <row r="43" spans="1:4" ht="21" customHeight="1" x14ac:dyDescent="0.35">
      <c r="A43" s="19" t="s">
        <v>461</v>
      </c>
      <c r="B43" s="22" t="s">
        <v>4</v>
      </c>
      <c r="C43" s="47">
        <v>50000</v>
      </c>
      <c r="D43" s="22" t="s">
        <v>2</v>
      </c>
    </row>
    <row r="44" spans="1:4" ht="58.5" customHeight="1" x14ac:dyDescent="0.25">
      <c r="A44" s="21" t="s">
        <v>295</v>
      </c>
      <c r="B44" s="45"/>
      <c r="C44" s="46"/>
      <c r="D44" s="15"/>
    </row>
    <row r="45" spans="1:4" ht="21" customHeight="1" x14ac:dyDescent="0.25">
      <c r="A45" s="21"/>
      <c r="B45" s="45"/>
      <c r="C45" s="15"/>
      <c r="D45" s="15"/>
    </row>
    <row r="46" spans="1:4" ht="21" customHeight="1" x14ac:dyDescent="0.25">
      <c r="A46" s="21"/>
      <c r="B46" s="45"/>
      <c r="C46" s="15"/>
      <c r="D46" s="15"/>
    </row>
    <row r="47" spans="1:4" ht="21" customHeight="1" x14ac:dyDescent="0.25">
      <c r="A47" s="21"/>
      <c r="B47" s="45"/>
      <c r="C47" s="15"/>
      <c r="D47" s="15"/>
    </row>
    <row r="48" spans="1:4" ht="21" customHeight="1" x14ac:dyDescent="0.25">
      <c r="A48" s="21"/>
      <c r="B48" s="45"/>
      <c r="C48" s="15"/>
      <c r="D48" s="15"/>
    </row>
    <row r="49" spans="1:4" ht="21" customHeight="1" x14ac:dyDescent="0.25">
      <c r="A49" s="21"/>
      <c r="B49" s="45"/>
      <c r="C49" s="15"/>
      <c r="D49" s="15"/>
    </row>
    <row r="50" spans="1:4" ht="21" customHeight="1" x14ac:dyDescent="0.25">
      <c r="A50" s="21"/>
      <c r="B50" s="45"/>
      <c r="C50" s="15"/>
      <c r="D50" s="15"/>
    </row>
    <row r="51" spans="1:4" ht="21" customHeight="1" x14ac:dyDescent="0.25">
      <c r="A51" s="21"/>
      <c r="B51" s="45"/>
      <c r="C51" s="15"/>
      <c r="D51" s="15"/>
    </row>
    <row r="52" spans="1:4" ht="21" customHeight="1" x14ac:dyDescent="0.25">
      <c r="A52" s="21"/>
      <c r="B52" s="45"/>
      <c r="C52" s="15"/>
      <c r="D52" s="15"/>
    </row>
    <row r="53" spans="1:4" ht="21" customHeight="1" x14ac:dyDescent="0.25">
      <c r="A53" s="14"/>
      <c r="B53" s="15"/>
      <c r="C53" s="18"/>
      <c r="D53" s="15"/>
    </row>
    <row r="54" spans="1:4" ht="21" customHeight="1" x14ac:dyDescent="0.25">
      <c r="A54" s="14"/>
      <c r="B54" s="15"/>
      <c r="C54" s="46"/>
      <c r="D54" s="15"/>
    </row>
    <row r="55" spans="1:4" ht="47.25" customHeight="1" x14ac:dyDescent="0.25">
      <c r="A55" s="14"/>
      <c r="B55" s="15"/>
      <c r="C55" s="46"/>
      <c r="D55" s="15"/>
    </row>
    <row r="56" spans="1:4" ht="102.75" customHeight="1" x14ac:dyDescent="0.25">
      <c r="A56" s="19"/>
      <c r="B56" s="15"/>
      <c r="C56" s="18"/>
      <c r="D56" s="15"/>
    </row>
    <row r="57" spans="1:4" ht="21" customHeight="1" x14ac:dyDescent="0.25">
      <c r="A57" s="19"/>
      <c r="B57" s="15"/>
      <c r="C57" s="18"/>
      <c r="D57" s="15"/>
    </row>
    <row r="58" spans="1:4" ht="21" customHeight="1" x14ac:dyDescent="0.25">
      <c r="A58" s="21"/>
      <c r="B58" s="48"/>
      <c r="C58" s="49"/>
      <c r="D58" s="49"/>
    </row>
    <row r="59" spans="1:4" ht="21" customHeight="1" x14ac:dyDescent="0.35">
      <c r="A59" s="23"/>
      <c r="B59" s="45"/>
      <c r="C59" s="46"/>
      <c r="D59" s="15"/>
    </row>
    <row r="60" spans="1:4" s="13" customFormat="1" ht="21" customHeight="1" x14ac:dyDescent="0.35">
      <c r="A60" s="8"/>
      <c r="B60" s="45"/>
      <c r="C60" s="15"/>
      <c r="D60" s="15"/>
    </row>
    <row r="61" spans="1:4" s="13" customFormat="1" ht="21" customHeight="1" x14ac:dyDescent="0.35">
      <c r="A61" s="21"/>
      <c r="B61" s="45"/>
      <c r="C61" s="15"/>
      <c r="D61" s="15"/>
    </row>
    <row r="62" spans="1:4" s="13" customFormat="1" ht="21" customHeight="1" x14ac:dyDescent="0.35">
      <c r="A62" s="21"/>
      <c r="B62" s="45"/>
      <c r="C62" s="15"/>
      <c r="D62" s="49"/>
    </row>
    <row r="63" spans="1:4" s="13" customFormat="1" ht="21" customHeight="1" x14ac:dyDescent="0.35">
      <c r="A63" s="21"/>
      <c r="B63" s="45"/>
      <c r="C63" s="15"/>
      <c r="D63" s="49"/>
    </row>
    <row r="64" spans="1:4" s="13" customFormat="1" ht="21" customHeight="1" x14ac:dyDescent="0.35">
      <c r="D64" s="44"/>
    </row>
    <row r="65" spans="1:4" s="13" customFormat="1" ht="21" customHeight="1" x14ac:dyDescent="0.35">
      <c r="A65" s="19"/>
      <c r="B65" s="15"/>
      <c r="C65" s="18"/>
      <c r="D65" s="15"/>
    </row>
    <row r="66" spans="1:4" s="13" customFormat="1" ht="21" customHeight="1" x14ac:dyDescent="0.35">
      <c r="A66" s="19"/>
      <c r="B66" s="19"/>
      <c r="C66" s="16"/>
      <c r="D66" s="15"/>
    </row>
    <row r="67" spans="1:4" s="13" customFormat="1" ht="74.25" customHeight="1" x14ac:dyDescent="0.35">
      <c r="A67" s="19"/>
      <c r="B67" s="48"/>
      <c r="C67" s="50"/>
      <c r="D67" s="49"/>
    </row>
    <row r="68" spans="1:4" s="13" customFormat="1" ht="21" customHeight="1" x14ac:dyDescent="0.35">
      <c r="A68" s="19"/>
      <c r="B68" s="48"/>
      <c r="C68" s="50"/>
      <c r="D68" s="49"/>
    </row>
    <row r="69" spans="1:4" s="13" customFormat="1" ht="72" customHeight="1" x14ac:dyDescent="0.35">
      <c r="A69" s="19"/>
      <c r="B69" s="45"/>
      <c r="C69" s="50"/>
      <c r="D69" s="15"/>
    </row>
    <row r="70" spans="1:4" s="13" customFormat="1" ht="21" customHeight="1" x14ac:dyDescent="0.35">
      <c r="A70" s="21"/>
      <c r="B70" s="45"/>
      <c r="C70" s="15"/>
      <c r="D70" s="15"/>
    </row>
    <row r="71" spans="1:4" s="13" customFormat="1" ht="21" customHeight="1" x14ac:dyDescent="0.35">
      <c r="A71" s="19"/>
      <c r="B71" s="45"/>
      <c r="C71" s="49"/>
      <c r="D71" s="15"/>
    </row>
    <row r="72" spans="1:4" s="13" customFormat="1" ht="21" customHeight="1" x14ac:dyDescent="0.35">
      <c r="A72" s="19"/>
      <c r="B72" s="45"/>
      <c r="C72" s="18"/>
      <c r="D72" s="15"/>
    </row>
    <row r="73" spans="1:4" s="13" customFormat="1" ht="21" customHeight="1" x14ac:dyDescent="0.35">
      <c r="A73" s="19"/>
      <c r="B73" s="19"/>
      <c r="C73" s="21"/>
      <c r="D73" s="15"/>
    </row>
    <row r="74" spans="1:4" s="13" customFormat="1" ht="21" customHeight="1" x14ac:dyDescent="0.35">
      <c r="A74" s="19"/>
      <c r="B74" s="19"/>
      <c r="C74" s="21"/>
      <c r="D74" s="15"/>
    </row>
    <row r="75" spans="1:4" s="13" customFormat="1" ht="21" customHeight="1" x14ac:dyDescent="0.35">
      <c r="A75" s="21"/>
      <c r="B75" s="19"/>
      <c r="C75" s="50"/>
      <c r="D75" s="15"/>
    </row>
    <row r="76" spans="1:4" s="13" customFormat="1" ht="21" customHeight="1" x14ac:dyDescent="0.35">
      <c r="A76" s="19"/>
      <c r="B76" s="48"/>
      <c r="C76" s="18"/>
      <c r="D76" s="49"/>
    </row>
    <row r="77" spans="1:4" s="13" customFormat="1" ht="21" customHeight="1" x14ac:dyDescent="0.35">
      <c r="A77" s="21"/>
      <c r="B77" s="45"/>
      <c r="C77" s="21"/>
      <c r="D77" s="15"/>
    </row>
    <row r="78" spans="1:4" s="13" customFormat="1" ht="21" customHeight="1" x14ac:dyDescent="0.35">
      <c r="A78" s="19"/>
      <c r="B78" s="19"/>
      <c r="C78" s="49"/>
      <c r="D78" s="15"/>
    </row>
    <row r="79" spans="1:4" s="13" customFormat="1" ht="21" customHeight="1" x14ac:dyDescent="0.35">
      <c r="A79" s="21"/>
      <c r="B79" s="19"/>
      <c r="C79" s="18"/>
      <c r="D79" s="15"/>
    </row>
    <row r="80" spans="1:4" s="13" customFormat="1" ht="21" customHeight="1" x14ac:dyDescent="0.35">
      <c r="A80" s="19"/>
      <c r="B80" s="19"/>
      <c r="C80" s="21"/>
      <c r="D80" s="15"/>
    </row>
    <row r="81" spans="1:4" s="13" customFormat="1" ht="21" customHeight="1" x14ac:dyDescent="0.35">
      <c r="A81" s="19"/>
      <c r="B81" s="19"/>
      <c r="C81" s="21"/>
      <c r="D81" s="15"/>
    </row>
    <row r="82" spans="1:4" s="13" customFormat="1" ht="21" customHeight="1" x14ac:dyDescent="0.35">
      <c r="A82" s="19"/>
      <c r="B82" s="19"/>
      <c r="C82" s="18"/>
      <c r="D82" s="15"/>
    </row>
    <row r="83" spans="1:4" s="13" customFormat="1" ht="21" customHeight="1" x14ac:dyDescent="0.35">
      <c r="A83" s="19"/>
      <c r="B83" s="19"/>
      <c r="C83" s="15"/>
      <c r="D83" s="15"/>
    </row>
    <row r="84" spans="1:4" s="13" customFormat="1" ht="21" customHeight="1" x14ac:dyDescent="0.35">
      <c r="A84" s="21"/>
      <c r="B84" s="19"/>
      <c r="C84" s="15"/>
      <c r="D84" s="15"/>
    </row>
    <row r="85" spans="1:4" s="13" customFormat="1" ht="21" customHeight="1" x14ac:dyDescent="0.35">
      <c r="A85" s="21"/>
      <c r="B85" s="45"/>
      <c r="C85" s="49"/>
      <c r="D85" s="15"/>
    </row>
    <row r="86" spans="1:4" s="13" customFormat="1" ht="21" customHeight="1" x14ac:dyDescent="0.35">
      <c r="A86" s="21"/>
      <c r="B86" s="45"/>
      <c r="C86" s="49"/>
      <c r="D86" s="15"/>
    </row>
    <row r="87" spans="1:4" s="13" customFormat="1" ht="21" customHeight="1" x14ac:dyDescent="0.35">
      <c r="A87" s="21"/>
      <c r="B87" s="48"/>
      <c r="C87" s="50"/>
      <c r="D87" s="49"/>
    </row>
    <row r="88" spans="1:4" s="13" customFormat="1" ht="21" customHeight="1" x14ac:dyDescent="0.35">
      <c r="A88" s="21"/>
      <c r="B88" s="48"/>
      <c r="C88" s="50"/>
      <c r="D88" s="49"/>
    </row>
    <row r="89" spans="1:4" s="13" customFormat="1" ht="21" customHeight="1" x14ac:dyDescent="0.35">
      <c r="A89" s="19"/>
      <c r="B89" s="48"/>
      <c r="C89" s="18"/>
      <c r="D89" s="49"/>
    </row>
    <row r="90" spans="1:4" s="13" customFormat="1" ht="21" customHeight="1" x14ac:dyDescent="0.35">
      <c r="A90" s="21"/>
      <c r="B90" s="48"/>
      <c r="C90" s="21"/>
      <c r="D90" s="49"/>
    </row>
    <row r="91" spans="1:4" s="13" customFormat="1" ht="21" customHeight="1" x14ac:dyDescent="0.35">
      <c r="A91" s="19"/>
      <c r="B91" s="45"/>
      <c r="C91" s="21"/>
      <c r="D91" s="15"/>
    </row>
    <row r="92" spans="1:4" s="13" customFormat="1" ht="21" customHeight="1" x14ac:dyDescent="0.35">
      <c r="A92" s="19"/>
      <c r="B92" s="19"/>
      <c r="C92" s="21"/>
      <c r="D92" s="15"/>
    </row>
    <row r="93" spans="1:4" s="13" customFormat="1" ht="21" customHeight="1" x14ac:dyDescent="0.35">
      <c r="A93" s="19"/>
      <c r="B93" s="19"/>
      <c r="C93" s="21"/>
      <c r="D93" s="15"/>
    </row>
    <row r="94" spans="1:4" s="13" customFormat="1" ht="21" customHeight="1" x14ac:dyDescent="0.35">
      <c r="A94" s="19"/>
      <c r="B94" s="19"/>
      <c r="C94" s="21"/>
      <c r="D94" s="15"/>
    </row>
    <row r="95" spans="1:4" s="13" customFormat="1" ht="21" customHeight="1" x14ac:dyDescent="0.35">
      <c r="A95" s="19"/>
      <c r="B95" s="19"/>
      <c r="C95" s="21"/>
      <c r="D95" s="15"/>
    </row>
    <row r="96" spans="1:4" s="13" customFormat="1" ht="21" customHeight="1" x14ac:dyDescent="0.35">
      <c r="A96" s="21"/>
      <c r="B96" s="19"/>
      <c r="C96" s="18"/>
      <c r="D96" s="15"/>
    </row>
    <row r="97" spans="1:4" s="13" customFormat="1" ht="21" customHeight="1" x14ac:dyDescent="0.35">
      <c r="A97" s="21"/>
      <c r="B97" s="19"/>
      <c r="C97" s="48"/>
      <c r="D97" s="15"/>
    </row>
    <row r="98" spans="1:4" s="13" customFormat="1" ht="21" customHeight="1" x14ac:dyDescent="0.35">
      <c r="A98" s="19"/>
      <c r="B98" s="19"/>
      <c r="C98" s="48"/>
      <c r="D98" s="15"/>
    </row>
    <row r="99" spans="1:4" s="13" customFormat="1" ht="21" customHeight="1" x14ac:dyDescent="0.35">
      <c r="A99" s="19"/>
      <c r="B99" s="19"/>
      <c r="C99" s="48"/>
      <c r="D99" s="15"/>
    </row>
    <row r="100" spans="1:4" s="13" customFormat="1" ht="21" customHeight="1" x14ac:dyDescent="0.35">
      <c r="A100" s="19"/>
      <c r="B100" s="19"/>
      <c r="C100" s="18"/>
      <c r="D100" s="15"/>
    </row>
    <row r="101" spans="1:4" s="13" customFormat="1" ht="21" customHeight="1" x14ac:dyDescent="0.35">
      <c r="A101" s="19"/>
      <c r="B101" s="19"/>
      <c r="C101" s="21"/>
      <c r="D101" s="15"/>
    </row>
    <row r="102" spans="1:4" s="13" customFormat="1" ht="21" customHeight="1" x14ac:dyDescent="0.35">
      <c r="A102" s="19"/>
      <c r="B102" s="15"/>
      <c r="C102" s="21"/>
      <c r="D102" s="15"/>
    </row>
    <row r="103" spans="1:4" s="13" customFormat="1" ht="21" customHeight="1" x14ac:dyDescent="0.35">
      <c r="A103" s="19"/>
      <c r="B103" s="19"/>
      <c r="C103" s="21"/>
      <c r="D103" s="15"/>
    </row>
    <row r="104" spans="1:4" s="13" customFormat="1" ht="21" customHeight="1" x14ac:dyDescent="0.35">
      <c r="A104" s="19"/>
      <c r="B104" s="19"/>
      <c r="C104" s="21"/>
      <c r="D104" s="15"/>
    </row>
    <row r="105" spans="1:4" s="13" customFormat="1" ht="21" customHeight="1" x14ac:dyDescent="0.35">
      <c r="A105" s="19"/>
      <c r="B105" s="19"/>
      <c r="C105" s="21"/>
      <c r="D105" s="15"/>
    </row>
    <row r="106" spans="1:4" s="13" customFormat="1" ht="21" customHeight="1" x14ac:dyDescent="0.35">
      <c r="A106" s="19"/>
      <c r="B106" s="19"/>
      <c r="C106" s="21"/>
      <c r="D106" s="15"/>
    </row>
    <row r="107" spans="1:4" s="13" customFormat="1" ht="21" customHeight="1" x14ac:dyDescent="0.35">
      <c r="A107" s="19"/>
      <c r="B107" s="19"/>
      <c r="C107" s="21"/>
      <c r="D107" s="15"/>
    </row>
    <row r="108" spans="1:4" s="13" customFormat="1" ht="21" customHeight="1" x14ac:dyDescent="0.35">
      <c r="A108" s="19"/>
      <c r="B108" s="19"/>
      <c r="C108" s="21"/>
      <c r="D108" s="15"/>
    </row>
    <row r="109" spans="1:4" s="13" customFormat="1" ht="21" customHeight="1" x14ac:dyDescent="0.35">
      <c r="A109" s="19"/>
      <c r="B109" s="19"/>
      <c r="C109" s="18"/>
      <c r="D109" s="15"/>
    </row>
    <row r="110" spans="1:4" s="13" customFormat="1" ht="21" customHeight="1" x14ac:dyDescent="0.35">
      <c r="A110" s="19"/>
      <c r="B110" s="19"/>
      <c r="C110" s="21"/>
      <c r="D110" s="15"/>
    </row>
    <row r="111" spans="1:4" s="13" customFormat="1" ht="21" customHeight="1" x14ac:dyDescent="0.35">
      <c r="A111" s="19"/>
      <c r="B111" s="19"/>
      <c r="C111" s="21"/>
      <c r="D111" s="15"/>
    </row>
    <row r="112" spans="1:4" s="13" customFormat="1" ht="21" customHeight="1" x14ac:dyDescent="0.35">
      <c r="A112" s="19"/>
      <c r="B112" s="21"/>
      <c r="C112" s="21"/>
      <c r="D112" s="49"/>
    </row>
    <row r="113" spans="1:4" s="13" customFormat="1" ht="21" customHeight="1" x14ac:dyDescent="0.35">
      <c r="A113" s="19"/>
      <c r="B113" s="21"/>
      <c r="C113" s="21"/>
      <c r="D113" s="49"/>
    </row>
    <row r="114" spans="1:4" s="13" customFormat="1" ht="21" customHeight="1" x14ac:dyDescent="0.35">
      <c r="A114" s="19"/>
      <c r="B114" s="21"/>
      <c r="C114" s="21"/>
      <c r="D114" s="49"/>
    </row>
    <row r="115" spans="1:4" s="13" customFormat="1" ht="21" customHeight="1" x14ac:dyDescent="0.35">
      <c r="A115" s="19"/>
      <c r="B115" s="21"/>
      <c r="C115" s="21"/>
      <c r="D115" s="49"/>
    </row>
    <row r="116" spans="1:4" s="13" customFormat="1" ht="21" customHeight="1" x14ac:dyDescent="0.35">
      <c r="A116" s="19"/>
      <c r="B116" s="21"/>
      <c r="C116" s="21"/>
      <c r="D116" s="49"/>
    </row>
    <row r="117" spans="1:4" s="13" customFormat="1" ht="21" customHeight="1" x14ac:dyDescent="0.35">
      <c r="A117" s="19"/>
      <c r="B117" s="21"/>
      <c r="C117" s="21"/>
      <c r="D117" s="49"/>
    </row>
    <row r="118" spans="1:4" s="13" customFormat="1" ht="21" customHeight="1" x14ac:dyDescent="0.35">
      <c r="A118" s="19"/>
      <c r="B118" s="21"/>
      <c r="C118" s="21"/>
      <c r="D118" s="49"/>
    </row>
    <row r="119" spans="1:4" s="13" customFormat="1" ht="21" customHeight="1" x14ac:dyDescent="0.35">
      <c r="A119" s="19"/>
      <c r="B119" s="21"/>
      <c r="C119" s="21"/>
      <c r="D119" s="49"/>
    </row>
    <row r="120" spans="1:4" s="13" customFormat="1" ht="21" customHeight="1" x14ac:dyDescent="0.35">
      <c r="A120" s="19"/>
      <c r="B120" s="21"/>
      <c r="C120" s="21"/>
      <c r="D120" s="49"/>
    </row>
    <row r="121" spans="1:4" s="13" customFormat="1" ht="21" customHeight="1" x14ac:dyDescent="0.35">
      <c r="A121" s="45"/>
      <c r="B121" s="21"/>
      <c r="C121" s="21"/>
      <c r="D121" s="49"/>
    </row>
    <row r="122" spans="1:4" s="13" customFormat="1" ht="21" customHeight="1" x14ac:dyDescent="0.35">
      <c r="D122" s="44"/>
    </row>
    <row r="123" spans="1:4" s="13" customFormat="1" ht="21" customHeight="1" x14ac:dyDescent="0.35">
      <c r="D123" s="44"/>
    </row>
    <row r="124" spans="1:4" s="13" customFormat="1" ht="21" customHeight="1" x14ac:dyDescent="0.35">
      <c r="D124" s="44"/>
    </row>
    <row r="125" spans="1:4" s="13" customFormat="1" ht="21" customHeight="1" x14ac:dyDescent="0.35">
      <c r="D125" s="44"/>
    </row>
    <row r="126" spans="1:4" s="13" customFormat="1" ht="21" customHeight="1" x14ac:dyDescent="0.35">
      <c r="D126" s="44"/>
    </row>
    <row r="127" spans="1:4" s="13" customFormat="1" ht="21" customHeight="1" x14ac:dyDescent="0.35">
      <c r="D127" s="44"/>
    </row>
    <row r="128" spans="1:4" s="13" customFormat="1" ht="21" customHeight="1" x14ac:dyDescent="0.35">
      <c r="D128" s="44"/>
    </row>
    <row r="129" spans="4:4" s="13" customFormat="1" ht="21" customHeight="1" x14ac:dyDescent="0.35">
      <c r="D129" s="44"/>
    </row>
    <row r="130" spans="4:4" s="13" customFormat="1" ht="21" customHeight="1" x14ac:dyDescent="0.35">
      <c r="D130" s="44"/>
    </row>
    <row r="131" spans="4:4" s="13" customFormat="1" ht="21" customHeight="1" x14ac:dyDescent="0.35">
      <c r="D131" s="44"/>
    </row>
    <row r="132" spans="4:4" s="13" customFormat="1" ht="21" customHeight="1" x14ac:dyDescent="0.35">
      <c r="D132" s="44"/>
    </row>
    <row r="133" spans="4:4" s="13" customFormat="1" ht="21" customHeight="1" x14ac:dyDescent="0.35">
      <c r="D133" s="44"/>
    </row>
    <row r="134" spans="4:4" s="13" customFormat="1" ht="21" customHeight="1" x14ac:dyDescent="0.35">
      <c r="D134" s="44"/>
    </row>
    <row r="135" spans="4:4" s="13" customFormat="1" ht="21" customHeight="1" x14ac:dyDescent="0.35">
      <c r="D135" s="44"/>
    </row>
    <row r="136" spans="4:4" s="13" customFormat="1" ht="21" customHeight="1" x14ac:dyDescent="0.35">
      <c r="D136" s="44"/>
    </row>
    <row r="137" spans="4:4" s="13" customFormat="1" ht="21" customHeight="1" x14ac:dyDescent="0.35">
      <c r="D137" s="44"/>
    </row>
    <row r="138" spans="4:4" s="13" customFormat="1" ht="21" customHeight="1" x14ac:dyDescent="0.35">
      <c r="D138" s="44"/>
    </row>
    <row r="139" spans="4:4" s="13" customFormat="1" ht="21" customHeight="1" x14ac:dyDescent="0.35">
      <c r="D139" s="44"/>
    </row>
    <row r="140" spans="4:4" s="13" customFormat="1" ht="21" customHeight="1" x14ac:dyDescent="0.35">
      <c r="D140" s="44"/>
    </row>
    <row r="141" spans="4:4" s="13" customFormat="1" ht="21" customHeight="1" x14ac:dyDescent="0.35">
      <c r="D141" s="44"/>
    </row>
    <row r="142" spans="4:4" s="13" customFormat="1" ht="21" customHeight="1" x14ac:dyDescent="0.35">
      <c r="D142" s="44"/>
    </row>
    <row r="143" spans="4:4" s="13" customFormat="1" ht="21" customHeight="1" x14ac:dyDescent="0.35">
      <c r="D143" s="44"/>
    </row>
    <row r="144" spans="4:4" s="13" customFormat="1" ht="21" customHeight="1" x14ac:dyDescent="0.35">
      <c r="D144" s="44"/>
    </row>
    <row r="145" spans="4:4" s="13" customFormat="1" ht="21" customHeight="1" x14ac:dyDescent="0.35">
      <c r="D145" s="44"/>
    </row>
    <row r="146" spans="4:4" s="13" customFormat="1" ht="21" customHeight="1" x14ac:dyDescent="0.35">
      <c r="D146" s="44"/>
    </row>
    <row r="147" spans="4:4" s="13" customFormat="1" ht="21" customHeight="1" x14ac:dyDescent="0.35">
      <c r="D147" s="44"/>
    </row>
    <row r="148" spans="4:4" s="13" customFormat="1" ht="21" customHeight="1" x14ac:dyDescent="0.35">
      <c r="D148" s="44"/>
    </row>
    <row r="149" spans="4:4" s="13" customFormat="1" ht="21" customHeight="1" x14ac:dyDescent="0.35">
      <c r="D149" s="44"/>
    </row>
    <row r="150" spans="4:4" s="13" customFormat="1" ht="21" customHeight="1" x14ac:dyDescent="0.35">
      <c r="D150" s="44"/>
    </row>
    <row r="151" spans="4:4" s="13" customFormat="1" ht="21" customHeight="1" x14ac:dyDescent="0.35">
      <c r="D151" s="44"/>
    </row>
    <row r="152" spans="4:4" s="13" customFormat="1" ht="21" customHeight="1" x14ac:dyDescent="0.35">
      <c r="D152" s="44"/>
    </row>
    <row r="153" spans="4:4" s="13" customFormat="1" ht="21" customHeight="1" x14ac:dyDescent="0.35">
      <c r="D153" s="44"/>
    </row>
    <row r="154" spans="4:4" s="13" customFormat="1" ht="21" customHeight="1" x14ac:dyDescent="0.35">
      <c r="D154" s="44"/>
    </row>
    <row r="155" spans="4:4" s="13" customFormat="1" ht="21" customHeight="1" x14ac:dyDescent="0.35">
      <c r="D155" s="44"/>
    </row>
    <row r="156" spans="4:4" s="13" customFormat="1" ht="21" customHeight="1" x14ac:dyDescent="0.35">
      <c r="D156" s="44"/>
    </row>
    <row r="157" spans="4:4" s="13" customFormat="1" ht="21" customHeight="1" x14ac:dyDescent="0.35">
      <c r="D157" s="44"/>
    </row>
    <row r="158" spans="4:4" s="13" customFormat="1" ht="21" customHeight="1" x14ac:dyDescent="0.35">
      <c r="D158" s="44"/>
    </row>
    <row r="159" spans="4:4" s="13" customFormat="1" ht="21" customHeight="1" x14ac:dyDescent="0.35">
      <c r="D159" s="44"/>
    </row>
    <row r="160" spans="4:4" s="13" customFormat="1" ht="21" customHeight="1" x14ac:dyDescent="0.35">
      <c r="D160" s="44"/>
    </row>
    <row r="161" spans="4:4" s="13" customFormat="1" ht="21" customHeight="1" x14ac:dyDescent="0.35">
      <c r="D161" s="44"/>
    </row>
    <row r="162" spans="4:4" s="13" customFormat="1" ht="21" customHeight="1" x14ac:dyDescent="0.35">
      <c r="D162" s="44"/>
    </row>
    <row r="163" spans="4:4" s="13" customFormat="1" ht="21" customHeight="1" x14ac:dyDescent="0.35">
      <c r="D163" s="44"/>
    </row>
    <row r="164" spans="4:4" s="13" customFormat="1" ht="21" customHeight="1" x14ac:dyDescent="0.35">
      <c r="D164" s="44"/>
    </row>
    <row r="165" spans="4:4" s="13" customFormat="1" ht="21" customHeight="1" x14ac:dyDescent="0.35">
      <c r="D165" s="44"/>
    </row>
    <row r="166" spans="4:4" s="13" customFormat="1" ht="21" customHeight="1" x14ac:dyDescent="0.35">
      <c r="D166" s="44"/>
    </row>
    <row r="167" spans="4:4" s="13" customFormat="1" ht="21" customHeight="1" x14ac:dyDescent="0.35">
      <c r="D167" s="44"/>
    </row>
    <row r="168" spans="4:4" s="13" customFormat="1" ht="21" customHeight="1" x14ac:dyDescent="0.35">
      <c r="D168" s="44"/>
    </row>
    <row r="169" spans="4:4" s="13" customFormat="1" ht="21" customHeight="1" x14ac:dyDescent="0.35">
      <c r="D169" s="44"/>
    </row>
    <row r="170" spans="4:4" s="13" customFormat="1" ht="21" customHeight="1" x14ac:dyDescent="0.35">
      <c r="D170" s="44"/>
    </row>
    <row r="171" spans="4:4" s="13" customFormat="1" ht="21" customHeight="1" x14ac:dyDescent="0.35">
      <c r="D171" s="44"/>
    </row>
    <row r="172" spans="4:4" s="13" customFormat="1" ht="21" customHeight="1" x14ac:dyDescent="0.35">
      <c r="D172" s="44"/>
    </row>
    <row r="173" spans="4:4" s="13" customFormat="1" ht="21" customHeight="1" x14ac:dyDescent="0.35">
      <c r="D173" s="44"/>
    </row>
    <row r="174" spans="4:4" s="13" customFormat="1" ht="21" customHeight="1" x14ac:dyDescent="0.35">
      <c r="D174" s="44"/>
    </row>
    <row r="175" spans="4:4" s="13" customFormat="1" ht="21" customHeight="1" x14ac:dyDescent="0.35">
      <c r="D175" s="44"/>
    </row>
    <row r="176" spans="4:4" s="13" customFormat="1" ht="21" customHeight="1" x14ac:dyDescent="0.35">
      <c r="D176" s="44"/>
    </row>
    <row r="177" spans="4:4" s="13" customFormat="1" ht="21" customHeight="1" x14ac:dyDescent="0.35">
      <c r="D177" s="44"/>
    </row>
    <row r="178" spans="4:4" s="13" customFormat="1" ht="21" customHeight="1" x14ac:dyDescent="0.35">
      <c r="D178" s="44"/>
    </row>
    <row r="179" spans="4:4" s="13" customFormat="1" ht="21" customHeight="1" x14ac:dyDescent="0.35">
      <c r="D179" s="44"/>
    </row>
    <row r="180" spans="4:4" s="13" customFormat="1" ht="21" customHeight="1" x14ac:dyDescent="0.35">
      <c r="D180" s="44"/>
    </row>
    <row r="181" spans="4:4" s="13" customFormat="1" ht="21" customHeight="1" x14ac:dyDescent="0.35">
      <c r="D181" s="44"/>
    </row>
    <row r="182" spans="4:4" s="13" customFormat="1" ht="21" customHeight="1" x14ac:dyDescent="0.35">
      <c r="D182" s="44"/>
    </row>
    <row r="183" spans="4:4" s="13" customFormat="1" ht="21" customHeight="1" x14ac:dyDescent="0.35">
      <c r="D183" s="44"/>
    </row>
  </sheetData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38"/>
  <sheetViews>
    <sheetView topLeftCell="A88" zoomScale="98" zoomScaleNormal="98" workbookViewId="0">
      <selection activeCell="A70" sqref="A70"/>
    </sheetView>
  </sheetViews>
  <sheetFormatPr defaultRowHeight="21" x14ac:dyDescent="0.35"/>
  <cols>
    <col min="1" max="1" width="58.625" style="12" customWidth="1"/>
    <col min="2" max="2" width="5.875" style="22" customWidth="1"/>
    <col min="3" max="3" width="10.375" style="23" customWidth="1"/>
    <col min="4" max="4" width="4.5" style="22" customWidth="1"/>
    <col min="5" max="16384" width="9" style="12"/>
  </cols>
  <sheetData>
    <row r="1" spans="1:4" ht="22.5" x14ac:dyDescent="0.35">
      <c r="A1" s="180" t="s">
        <v>565</v>
      </c>
      <c r="B1" s="180"/>
      <c r="C1" s="180"/>
      <c r="D1" s="180"/>
    </row>
    <row r="2" spans="1:4" ht="22.5" x14ac:dyDescent="0.35">
      <c r="A2" s="180" t="s">
        <v>37</v>
      </c>
      <c r="B2" s="180"/>
      <c r="C2" s="180"/>
      <c r="D2" s="180"/>
    </row>
    <row r="3" spans="1:4" x14ac:dyDescent="0.35">
      <c r="A3" s="179" t="s">
        <v>558</v>
      </c>
    </row>
    <row r="4" spans="1:4" ht="97.5" customHeight="1" x14ac:dyDescent="0.35">
      <c r="A4" s="187" t="s">
        <v>578</v>
      </c>
      <c r="B4" s="187"/>
      <c r="C4" s="187"/>
      <c r="D4" s="187"/>
    </row>
    <row r="5" spans="1:4" x14ac:dyDescent="0.35">
      <c r="A5" s="179" t="s">
        <v>563</v>
      </c>
    </row>
    <row r="6" spans="1:4" x14ac:dyDescent="0.35">
      <c r="A6" s="13" t="s">
        <v>564</v>
      </c>
    </row>
    <row r="7" spans="1:4" x14ac:dyDescent="0.35">
      <c r="A7" s="13"/>
    </row>
    <row r="28" spans="1:4" ht="23.25" customHeight="1" x14ac:dyDescent="0.35">
      <c r="A28" s="180" t="s">
        <v>14</v>
      </c>
      <c r="B28" s="180"/>
      <c r="C28" s="180"/>
      <c r="D28" s="180"/>
    </row>
    <row r="29" spans="1:4" ht="23.25" customHeight="1" x14ac:dyDescent="0.35">
      <c r="A29" s="180" t="s">
        <v>139</v>
      </c>
      <c r="B29" s="180"/>
      <c r="C29" s="180"/>
      <c r="D29" s="180"/>
    </row>
    <row r="30" spans="1:4" ht="23.25" customHeight="1" x14ac:dyDescent="0.35">
      <c r="A30" s="180" t="s">
        <v>15</v>
      </c>
      <c r="B30" s="186"/>
      <c r="C30" s="186"/>
      <c r="D30" s="186"/>
    </row>
    <row r="31" spans="1:4" ht="23.25" customHeight="1" x14ac:dyDescent="0.35">
      <c r="A31" s="203" t="s">
        <v>16</v>
      </c>
      <c r="B31" s="203"/>
      <c r="C31" s="203"/>
      <c r="D31" s="203"/>
    </row>
    <row r="32" spans="1:4" ht="23.25" customHeight="1" x14ac:dyDescent="0.35">
      <c r="A32" s="203" t="s">
        <v>37</v>
      </c>
      <c r="B32" s="203"/>
      <c r="C32" s="203"/>
      <c r="D32" s="203"/>
    </row>
    <row r="33" spans="1:8" ht="24.75" customHeight="1" x14ac:dyDescent="0.35">
      <c r="A33" s="57" t="s">
        <v>162</v>
      </c>
      <c r="B33" s="15" t="s">
        <v>1</v>
      </c>
      <c r="C33" s="16">
        <f>SUM(C34,C45)</f>
        <v>176600</v>
      </c>
      <c r="D33" s="15" t="s">
        <v>2</v>
      </c>
    </row>
    <row r="34" spans="1:8" ht="21.75" customHeight="1" x14ac:dyDescent="0.25">
      <c r="A34" s="14" t="s">
        <v>3</v>
      </c>
      <c r="B34" s="15" t="s">
        <v>1</v>
      </c>
      <c r="C34" s="16">
        <v>85000</v>
      </c>
      <c r="D34" s="15" t="s">
        <v>2</v>
      </c>
    </row>
    <row r="35" spans="1:8" ht="21.75" customHeight="1" x14ac:dyDescent="0.35">
      <c r="A35" s="14" t="s">
        <v>39</v>
      </c>
      <c r="B35" s="15" t="s">
        <v>1</v>
      </c>
      <c r="C35" s="58">
        <v>85000</v>
      </c>
      <c r="D35" s="15" t="s">
        <v>2</v>
      </c>
    </row>
    <row r="36" spans="1:8" ht="21.75" customHeight="1" x14ac:dyDescent="0.35">
      <c r="A36" s="14" t="s">
        <v>7</v>
      </c>
      <c r="B36" s="15" t="s">
        <v>1</v>
      </c>
      <c r="C36" s="58">
        <f>SUM(C37:C39)</f>
        <v>85000</v>
      </c>
      <c r="D36" s="15" t="s">
        <v>2</v>
      </c>
    </row>
    <row r="37" spans="1:8" ht="22.5" customHeight="1" x14ac:dyDescent="0.25">
      <c r="A37" s="19" t="s">
        <v>442</v>
      </c>
      <c r="B37" s="15" t="s">
        <v>4</v>
      </c>
      <c r="C37" s="18">
        <v>10000</v>
      </c>
      <c r="D37" s="15" t="s">
        <v>2</v>
      </c>
    </row>
    <row r="38" spans="1:8" ht="48.75" customHeight="1" x14ac:dyDescent="0.25">
      <c r="A38" s="66" t="s">
        <v>524</v>
      </c>
      <c r="B38" s="15"/>
      <c r="C38" s="15"/>
      <c r="D38" s="15"/>
      <c r="G38" s="20"/>
    </row>
    <row r="39" spans="1:8" ht="25.5" customHeight="1" x14ac:dyDescent="0.25">
      <c r="A39" s="170" t="s">
        <v>56</v>
      </c>
      <c r="B39" s="15" t="s">
        <v>1</v>
      </c>
      <c r="C39" s="18">
        <f>C40+C42</f>
        <v>75000</v>
      </c>
      <c r="D39" s="15" t="s">
        <v>2</v>
      </c>
    </row>
    <row r="40" spans="1:8" ht="22.5" customHeight="1" x14ac:dyDescent="0.25">
      <c r="A40" s="19" t="s">
        <v>405</v>
      </c>
      <c r="B40" s="15" t="s">
        <v>4</v>
      </c>
      <c r="C40" s="18">
        <v>15000</v>
      </c>
      <c r="D40" s="15" t="s">
        <v>2</v>
      </c>
    </row>
    <row r="41" spans="1:8" ht="72" customHeight="1" x14ac:dyDescent="0.25">
      <c r="A41" s="21" t="s">
        <v>233</v>
      </c>
      <c r="B41" s="15"/>
      <c r="C41" s="19"/>
      <c r="D41" s="15"/>
    </row>
    <row r="42" spans="1:8" ht="22.5" customHeight="1" x14ac:dyDescent="0.25">
      <c r="A42" s="19" t="s">
        <v>126</v>
      </c>
      <c r="B42" s="15" t="s">
        <v>4</v>
      </c>
      <c r="C42" s="18">
        <v>60000</v>
      </c>
      <c r="D42" s="15" t="s">
        <v>2</v>
      </c>
    </row>
    <row r="43" spans="1:8" ht="95.25" customHeight="1" x14ac:dyDescent="0.35">
      <c r="A43" s="21" t="s">
        <v>234</v>
      </c>
    </row>
    <row r="44" spans="1:8" ht="7.5" customHeight="1" x14ac:dyDescent="0.35">
      <c r="A44" s="21"/>
    </row>
    <row r="45" spans="1:8" s="1" customFormat="1" ht="21.75" customHeight="1" x14ac:dyDescent="0.35">
      <c r="A45" s="2" t="s">
        <v>174</v>
      </c>
      <c r="B45" s="3" t="s">
        <v>1</v>
      </c>
      <c r="C45" s="26">
        <v>91600</v>
      </c>
      <c r="D45" s="3" t="s">
        <v>2</v>
      </c>
      <c r="E45" s="6"/>
      <c r="H45" s="27"/>
    </row>
    <row r="46" spans="1:8" s="1" customFormat="1" ht="21.75" customHeight="1" x14ac:dyDescent="0.35">
      <c r="A46" s="2" t="s">
        <v>46</v>
      </c>
      <c r="B46" s="3"/>
      <c r="C46" s="26"/>
      <c r="D46" s="3"/>
      <c r="E46" s="6"/>
      <c r="H46" s="27"/>
    </row>
    <row r="47" spans="1:8" s="1" customFormat="1" ht="21.75" customHeight="1" x14ac:dyDescent="0.35">
      <c r="A47" s="2" t="s">
        <v>13</v>
      </c>
      <c r="B47" s="3"/>
      <c r="C47" s="5"/>
      <c r="D47" s="3"/>
      <c r="E47" s="6"/>
      <c r="H47" s="27"/>
    </row>
    <row r="48" spans="1:8" ht="21.75" customHeight="1" x14ac:dyDescent="0.35">
      <c r="A48" s="19" t="s">
        <v>468</v>
      </c>
      <c r="B48" s="15" t="s">
        <v>1</v>
      </c>
      <c r="C48" s="58">
        <f>SUM(C49:C52)</f>
        <v>91600</v>
      </c>
      <c r="D48" s="15" t="s">
        <v>2</v>
      </c>
    </row>
    <row r="49" spans="1:4" ht="22.5" customHeight="1" x14ac:dyDescent="0.25">
      <c r="A49" s="19" t="s">
        <v>525</v>
      </c>
      <c r="B49" s="15" t="s">
        <v>4</v>
      </c>
      <c r="C49" s="18">
        <v>57600</v>
      </c>
      <c r="D49" s="15" t="s">
        <v>2</v>
      </c>
    </row>
    <row r="50" spans="1:4" ht="117" customHeight="1" x14ac:dyDescent="0.25">
      <c r="A50" s="21" t="s">
        <v>406</v>
      </c>
      <c r="B50" s="15"/>
      <c r="C50" s="15"/>
      <c r="D50" s="15"/>
    </row>
    <row r="51" spans="1:4" ht="21.75" customHeight="1" x14ac:dyDescent="0.25">
      <c r="A51" s="19" t="s">
        <v>526</v>
      </c>
      <c r="B51" s="15" t="s">
        <v>4</v>
      </c>
      <c r="C51" s="18">
        <v>34000</v>
      </c>
      <c r="D51" s="15" t="s">
        <v>2</v>
      </c>
    </row>
    <row r="52" spans="1:4" ht="123.75" customHeight="1" x14ac:dyDescent="0.25">
      <c r="A52" s="21" t="s">
        <v>407</v>
      </c>
      <c r="B52" s="15"/>
      <c r="C52" s="15"/>
      <c r="D52" s="15"/>
    </row>
    <row r="53" spans="1:4" ht="32.25" customHeight="1" x14ac:dyDescent="0.35">
      <c r="A53" s="59"/>
      <c r="B53" s="15"/>
      <c r="D53" s="15"/>
    </row>
    <row r="54" spans="1:4" ht="22.5" x14ac:dyDescent="0.25">
      <c r="A54" s="14" t="s">
        <v>25</v>
      </c>
      <c r="B54" s="15" t="s">
        <v>1</v>
      </c>
      <c r="C54" s="18">
        <f>SUM(C55,C88)</f>
        <v>509000</v>
      </c>
      <c r="D54" s="15" t="s">
        <v>2</v>
      </c>
    </row>
    <row r="55" spans="1:4" ht="22.5" x14ac:dyDescent="0.25">
      <c r="A55" s="14" t="s">
        <v>3</v>
      </c>
      <c r="B55" s="15" t="s">
        <v>1</v>
      </c>
      <c r="C55" s="16">
        <f>SUM(C56,C90)</f>
        <v>500000</v>
      </c>
      <c r="D55" s="15" t="s">
        <v>2</v>
      </c>
    </row>
    <row r="56" spans="1:4" ht="22.5" customHeight="1" x14ac:dyDescent="0.35">
      <c r="A56" s="14" t="s">
        <v>39</v>
      </c>
      <c r="B56" s="15" t="s">
        <v>1</v>
      </c>
      <c r="C56" s="58">
        <f>SUM(C57,C76)</f>
        <v>500000</v>
      </c>
      <c r="D56" s="15" t="s">
        <v>2</v>
      </c>
    </row>
    <row r="57" spans="1:4" ht="22.5" customHeight="1" x14ac:dyDescent="0.35">
      <c r="A57" s="14" t="s">
        <v>7</v>
      </c>
      <c r="B57" s="15" t="s">
        <v>1</v>
      </c>
      <c r="C57" s="58">
        <f>C58+C73</f>
        <v>325000</v>
      </c>
      <c r="D57" s="15" t="s">
        <v>2</v>
      </c>
    </row>
    <row r="58" spans="1:4" ht="22.5" customHeight="1" x14ac:dyDescent="0.35">
      <c r="A58" s="170" t="s">
        <v>56</v>
      </c>
      <c r="B58" s="15" t="s">
        <v>1</v>
      </c>
      <c r="C58" s="58">
        <f>SUM(C59:C72)</f>
        <v>275000</v>
      </c>
      <c r="D58" s="15" t="s">
        <v>2</v>
      </c>
    </row>
    <row r="59" spans="1:4" ht="22.5" customHeight="1" x14ac:dyDescent="0.25">
      <c r="A59" s="19" t="s">
        <v>617</v>
      </c>
      <c r="B59" s="15" t="s">
        <v>4</v>
      </c>
      <c r="C59" s="18">
        <v>10000</v>
      </c>
      <c r="D59" s="15" t="s">
        <v>2</v>
      </c>
    </row>
    <row r="60" spans="1:4" ht="48" customHeight="1" x14ac:dyDescent="0.25">
      <c r="A60" s="21" t="s">
        <v>618</v>
      </c>
      <c r="B60" s="15"/>
      <c r="C60" s="15"/>
      <c r="D60" s="15"/>
    </row>
    <row r="61" spans="1:4" ht="22.5" customHeight="1" x14ac:dyDescent="0.25">
      <c r="A61" s="19" t="s">
        <v>125</v>
      </c>
      <c r="B61" s="15" t="s">
        <v>4</v>
      </c>
      <c r="C61" s="18">
        <v>60000</v>
      </c>
      <c r="D61" s="15" t="s">
        <v>2</v>
      </c>
    </row>
    <row r="62" spans="1:4" ht="96.75" customHeight="1" x14ac:dyDescent="0.25">
      <c r="A62" s="21" t="s">
        <v>235</v>
      </c>
      <c r="B62" s="15"/>
      <c r="C62" s="15"/>
      <c r="D62" s="15"/>
    </row>
    <row r="63" spans="1:4" ht="22.5" customHeight="1" x14ac:dyDescent="0.25">
      <c r="A63" s="19" t="s">
        <v>163</v>
      </c>
      <c r="B63" s="15" t="s">
        <v>4</v>
      </c>
      <c r="C63" s="18">
        <v>100000</v>
      </c>
      <c r="D63" s="15" t="s">
        <v>2</v>
      </c>
    </row>
    <row r="64" spans="1:4" ht="93.75" customHeight="1" x14ac:dyDescent="0.25">
      <c r="A64" s="21" t="s">
        <v>236</v>
      </c>
      <c r="B64" s="15"/>
      <c r="C64" s="15"/>
      <c r="D64" s="15"/>
    </row>
    <row r="65" spans="1:4" ht="22.5" customHeight="1" x14ac:dyDescent="0.25">
      <c r="A65" s="19" t="s">
        <v>164</v>
      </c>
      <c r="B65" s="15" t="s">
        <v>4</v>
      </c>
      <c r="C65" s="18">
        <v>15000</v>
      </c>
      <c r="D65" s="15" t="s">
        <v>2</v>
      </c>
    </row>
    <row r="66" spans="1:4" ht="122.25" customHeight="1" x14ac:dyDescent="0.25">
      <c r="A66" s="21" t="s">
        <v>237</v>
      </c>
      <c r="B66" s="15"/>
      <c r="C66" s="19"/>
      <c r="D66" s="15"/>
    </row>
    <row r="67" spans="1:4" ht="22.5" customHeight="1" x14ac:dyDescent="0.25">
      <c r="A67" s="19" t="s">
        <v>124</v>
      </c>
      <c r="B67" s="15" t="s">
        <v>4</v>
      </c>
      <c r="C67" s="18">
        <v>5000</v>
      </c>
      <c r="D67" s="15" t="s">
        <v>2</v>
      </c>
    </row>
    <row r="68" spans="1:4" ht="70.5" customHeight="1" x14ac:dyDescent="0.25">
      <c r="A68" s="21" t="s">
        <v>238</v>
      </c>
      <c r="B68" s="15"/>
      <c r="C68" s="19"/>
      <c r="D68" s="15"/>
    </row>
    <row r="69" spans="1:4" ht="22.5" customHeight="1" x14ac:dyDescent="0.25">
      <c r="A69" s="19" t="s">
        <v>165</v>
      </c>
      <c r="B69" s="15" t="s">
        <v>4</v>
      </c>
      <c r="C69" s="18">
        <v>15000</v>
      </c>
      <c r="D69" s="15" t="s">
        <v>2</v>
      </c>
    </row>
    <row r="70" spans="1:4" ht="74.25" customHeight="1" x14ac:dyDescent="0.25">
      <c r="A70" s="21" t="s">
        <v>523</v>
      </c>
      <c r="B70" s="15"/>
      <c r="C70" s="19"/>
      <c r="D70" s="15"/>
    </row>
    <row r="71" spans="1:4" ht="22.5" customHeight="1" x14ac:dyDescent="0.25">
      <c r="A71" s="19" t="s">
        <v>166</v>
      </c>
      <c r="B71" s="15" t="s">
        <v>4</v>
      </c>
      <c r="C71" s="18">
        <v>70000</v>
      </c>
      <c r="D71" s="15" t="s">
        <v>2</v>
      </c>
    </row>
    <row r="72" spans="1:4" ht="71.25" customHeight="1" x14ac:dyDescent="0.35">
      <c r="A72" s="21" t="s">
        <v>549</v>
      </c>
    </row>
    <row r="73" spans="1:4" ht="22.5" customHeight="1" x14ac:dyDescent="0.25">
      <c r="A73" s="19" t="s">
        <v>463</v>
      </c>
      <c r="B73" s="15" t="s">
        <v>4</v>
      </c>
      <c r="C73" s="18">
        <v>50000</v>
      </c>
      <c r="D73" s="15" t="s">
        <v>2</v>
      </c>
    </row>
    <row r="74" spans="1:4" ht="51" customHeight="1" x14ac:dyDescent="0.25">
      <c r="A74" s="21" t="s">
        <v>203</v>
      </c>
      <c r="B74" s="15"/>
      <c r="C74" s="15"/>
      <c r="D74" s="15"/>
    </row>
    <row r="75" spans="1:4" ht="14.25" customHeight="1" x14ac:dyDescent="0.25">
      <c r="A75" s="21"/>
      <c r="B75" s="15"/>
      <c r="C75" s="15"/>
      <c r="D75" s="15"/>
    </row>
    <row r="76" spans="1:4" ht="22.5" customHeight="1" x14ac:dyDescent="0.35">
      <c r="A76" s="19" t="s">
        <v>11</v>
      </c>
      <c r="B76" s="15" t="s">
        <v>1</v>
      </c>
      <c r="C76" s="58">
        <f>SUM(C77:C86)</f>
        <v>175000</v>
      </c>
      <c r="D76" s="15" t="s">
        <v>2</v>
      </c>
    </row>
    <row r="77" spans="1:4" ht="22.5" customHeight="1" x14ac:dyDescent="0.25">
      <c r="A77" s="19" t="s">
        <v>469</v>
      </c>
      <c r="B77" s="15" t="s">
        <v>4</v>
      </c>
      <c r="C77" s="18">
        <v>10000</v>
      </c>
      <c r="D77" s="15" t="s">
        <v>2</v>
      </c>
    </row>
    <row r="78" spans="1:4" ht="53.25" customHeight="1" x14ac:dyDescent="0.25">
      <c r="A78" s="21" t="s">
        <v>296</v>
      </c>
      <c r="B78" s="15"/>
      <c r="C78" s="15"/>
      <c r="D78" s="15"/>
    </row>
    <row r="79" spans="1:4" ht="22.5" customHeight="1" x14ac:dyDescent="0.25">
      <c r="A79" s="19" t="s">
        <v>470</v>
      </c>
      <c r="B79" s="15" t="s">
        <v>4</v>
      </c>
      <c r="C79" s="18">
        <v>10000</v>
      </c>
      <c r="D79" s="15" t="s">
        <v>2</v>
      </c>
    </row>
    <row r="80" spans="1:4" ht="51" customHeight="1" x14ac:dyDescent="0.25">
      <c r="A80" s="21" t="s">
        <v>297</v>
      </c>
      <c r="B80" s="15"/>
      <c r="C80" s="15"/>
      <c r="D80" s="15"/>
    </row>
    <row r="81" spans="1:4" ht="22.5" customHeight="1" x14ac:dyDescent="0.25">
      <c r="A81" s="19" t="s">
        <v>471</v>
      </c>
      <c r="B81" s="15" t="s">
        <v>4</v>
      </c>
      <c r="C81" s="18">
        <v>25000</v>
      </c>
      <c r="D81" s="15" t="s">
        <v>2</v>
      </c>
    </row>
    <row r="82" spans="1:4" ht="27.75" customHeight="1" x14ac:dyDescent="0.25">
      <c r="A82" s="21" t="s">
        <v>167</v>
      </c>
      <c r="B82" s="15"/>
      <c r="C82" s="15"/>
      <c r="D82" s="15"/>
    </row>
    <row r="83" spans="1:4" ht="22.5" customHeight="1" x14ac:dyDescent="0.25">
      <c r="A83" s="19" t="s">
        <v>472</v>
      </c>
      <c r="B83" s="15" t="s">
        <v>4</v>
      </c>
      <c r="C83" s="18">
        <v>100000</v>
      </c>
      <c r="D83" s="15" t="s">
        <v>2</v>
      </c>
    </row>
    <row r="84" spans="1:4" ht="129" customHeight="1" x14ac:dyDescent="0.25">
      <c r="A84" s="21" t="s">
        <v>204</v>
      </c>
      <c r="B84" s="15"/>
      <c r="C84" s="15"/>
      <c r="D84" s="15"/>
    </row>
    <row r="85" spans="1:4" ht="22.5" customHeight="1" x14ac:dyDescent="0.25">
      <c r="A85" s="19" t="s">
        <v>473</v>
      </c>
      <c r="B85" s="15" t="s">
        <v>4</v>
      </c>
      <c r="C85" s="18">
        <v>30000</v>
      </c>
      <c r="D85" s="15" t="s">
        <v>2</v>
      </c>
    </row>
    <row r="86" spans="1:4" ht="75" customHeight="1" x14ac:dyDescent="0.35">
      <c r="A86" s="21" t="s">
        <v>298</v>
      </c>
      <c r="C86" s="58"/>
    </row>
    <row r="87" spans="1:4" ht="12" customHeight="1" x14ac:dyDescent="0.35">
      <c r="A87" s="21"/>
      <c r="C87" s="58"/>
    </row>
    <row r="88" spans="1:4" ht="24" customHeight="1" x14ac:dyDescent="0.25">
      <c r="A88" s="2" t="s">
        <v>174</v>
      </c>
      <c r="B88" s="3" t="s">
        <v>1</v>
      </c>
      <c r="C88" s="18">
        <v>9000</v>
      </c>
      <c r="D88" s="3" t="s">
        <v>2</v>
      </c>
    </row>
    <row r="89" spans="1:4" ht="27" customHeight="1" x14ac:dyDescent="0.25">
      <c r="A89" s="2" t="s">
        <v>46</v>
      </c>
      <c r="B89" s="3"/>
      <c r="C89" s="26"/>
      <c r="D89" s="3"/>
    </row>
    <row r="90" spans="1:4" ht="22.5" customHeight="1" x14ac:dyDescent="0.25">
      <c r="A90" s="19" t="s">
        <v>13</v>
      </c>
      <c r="B90" s="15"/>
      <c r="C90" s="18"/>
      <c r="D90" s="15"/>
    </row>
    <row r="91" spans="1:4" ht="22.5" customHeight="1" x14ac:dyDescent="0.25">
      <c r="A91" s="19" t="s">
        <v>474</v>
      </c>
      <c r="B91" s="15" t="s">
        <v>4</v>
      </c>
      <c r="C91" s="18">
        <v>9000</v>
      </c>
      <c r="D91" s="15" t="s">
        <v>2</v>
      </c>
    </row>
    <row r="92" spans="1:4" ht="55.5" customHeight="1" x14ac:dyDescent="0.25">
      <c r="A92" s="21" t="s">
        <v>239</v>
      </c>
      <c r="B92" s="15"/>
      <c r="C92" s="12"/>
      <c r="D92" s="15"/>
    </row>
    <row r="93" spans="1:4" ht="22.5" customHeight="1" x14ac:dyDescent="0.35"/>
    <row r="94" spans="1:4" ht="22.5" customHeight="1" x14ac:dyDescent="0.35"/>
    <row r="95" spans="1:4" ht="22.5" customHeight="1" x14ac:dyDescent="0.35"/>
    <row r="96" spans="1:4" ht="22.5" customHeight="1" x14ac:dyDescent="0.35"/>
    <row r="97" spans="1:4" ht="22.5" customHeight="1" x14ac:dyDescent="0.25">
      <c r="A97" s="59"/>
      <c r="B97" s="15"/>
      <c r="C97" s="15"/>
      <c r="D97" s="15"/>
    </row>
    <row r="98" spans="1:4" ht="22.5" customHeight="1" x14ac:dyDescent="0.25">
      <c r="A98" s="24"/>
      <c r="B98" s="15"/>
      <c r="C98" s="15"/>
      <c r="D98" s="15"/>
    </row>
    <row r="99" spans="1:4" ht="22.5" customHeight="1" x14ac:dyDescent="0.25">
      <c r="A99" s="24"/>
      <c r="B99" s="15"/>
      <c r="C99" s="15"/>
      <c r="D99" s="15"/>
    </row>
    <row r="100" spans="1:4" ht="22.5" customHeight="1" x14ac:dyDescent="0.25">
      <c r="A100" s="24"/>
      <c r="B100" s="15"/>
      <c r="C100" s="15"/>
      <c r="D100" s="15"/>
    </row>
    <row r="101" spans="1:4" ht="22.5" customHeight="1" x14ac:dyDescent="0.25">
      <c r="A101" s="24"/>
      <c r="B101" s="15"/>
      <c r="C101" s="15"/>
      <c r="D101" s="15"/>
    </row>
    <row r="102" spans="1:4" ht="22.5" customHeight="1" x14ac:dyDescent="0.25">
      <c r="A102" s="24"/>
      <c r="B102" s="15"/>
      <c r="C102" s="15"/>
      <c r="D102" s="15"/>
    </row>
    <row r="103" spans="1:4" ht="22.5" customHeight="1" x14ac:dyDescent="0.25">
      <c r="A103" s="24"/>
      <c r="B103" s="15"/>
      <c r="C103" s="15"/>
      <c r="D103" s="15"/>
    </row>
    <row r="104" spans="1:4" ht="22.5" customHeight="1" x14ac:dyDescent="0.25">
      <c r="A104" s="24"/>
      <c r="B104" s="15"/>
      <c r="C104" s="15"/>
      <c r="D104" s="15"/>
    </row>
    <row r="105" spans="1:4" ht="22.5" customHeight="1" x14ac:dyDescent="0.25">
      <c r="A105" s="24"/>
      <c r="B105" s="15"/>
      <c r="C105" s="15"/>
      <c r="D105" s="15"/>
    </row>
    <row r="106" spans="1:4" ht="22.5" customHeight="1" x14ac:dyDescent="0.25">
      <c r="A106" s="24"/>
      <c r="B106" s="15"/>
      <c r="C106" s="15"/>
      <c r="D106" s="15"/>
    </row>
    <row r="107" spans="1:4" ht="22.5" customHeight="1" x14ac:dyDescent="0.25">
      <c r="A107" s="24"/>
      <c r="B107" s="15"/>
      <c r="C107" s="15"/>
      <c r="D107" s="15"/>
    </row>
    <row r="108" spans="1:4" ht="22.5" customHeight="1" x14ac:dyDescent="0.25">
      <c r="A108" s="24"/>
      <c r="B108" s="15"/>
      <c r="C108" s="15"/>
      <c r="D108" s="15"/>
    </row>
    <row r="109" spans="1:4" x14ac:dyDescent="0.25">
      <c r="A109" s="24"/>
      <c r="B109" s="15"/>
      <c r="C109" s="15"/>
      <c r="D109" s="15"/>
    </row>
    <row r="110" spans="1:4" x14ac:dyDescent="0.25">
      <c r="A110" s="24"/>
      <c r="B110" s="15"/>
      <c r="C110" s="15"/>
      <c r="D110" s="15"/>
    </row>
    <row r="111" spans="1:4" x14ac:dyDescent="0.25">
      <c r="A111" s="24"/>
      <c r="B111" s="15"/>
      <c r="C111" s="15"/>
      <c r="D111" s="15"/>
    </row>
    <row r="112" spans="1:4" x14ac:dyDescent="0.25">
      <c r="A112" s="24"/>
      <c r="B112" s="15"/>
      <c r="C112" s="19"/>
      <c r="D112" s="15"/>
    </row>
    <row r="113" spans="1:4" x14ac:dyDescent="0.25">
      <c r="A113" s="24"/>
      <c r="B113" s="15"/>
      <c r="C113" s="19"/>
      <c r="D113" s="15"/>
    </row>
    <row r="114" spans="1:4" x14ac:dyDescent="0.25">
      <c r="A114" s="24"/>
      <c r="B114" s="15"/>
      <c r="C114" s="19"/>
      <c r="D114" s="15"/>
    </row>
    <row r="115" spans="1:4" x14ac:dyDescent="0.25">
      <c r="A115" s="24"/>
      <c r="B115" s="15"/>
      <c r="C115" s="19"/>
      <c r="D115" s="15"/>
    </row>
    <row r="116" spans="1:4" x14ac:dyDescent="0.25">
      <c r="A116" s="24"/>
      <c r="B116" s="15"/>
      <c r="C116" s="19"/>
      <c r="D116" s="15"/>
    </row>
    <row r="117" spans="1:4" x14ac:dyDescent="0.25">
      <c r="A117" s="24"/>
      <c r="B117" s="15"/>
      <c r="C117" s="19"/>
      <c r="D117" s="15"/>
    </row>
    <row r="118" spans="1:4" x14ac:dyDescent="0.25">
      <c r="A118" s="24"/>
      <c r="B118" s="15"/>
      <c r="C118" s="19"/>
      <c r="D118" s="15"/>
    </row>
    <row r="119" spans="1:4" x14ac:dyDescent="0.25">
      <c r="A119" s="24"/>
      <c r="B119" s="15"/>
      <c r="C119" s="19"/>
      <c r="D119" s="15"/>
    </row>
    <row r="120" spans="1:4" x14ac:dyDescent="0.25">
      <c r="A120" s="24"/>
      <c r="B120" s="15"/>
      <c r="C120" s="19"/>
      <c r="D120" s="15"/>
    </row>
    <row r="121" spans="1:4" ht="48" customHeight="1" x14ac:dyDescent="0.25">
      <c r="A121" s="24"/>
      <c r="B121" s="15"/>
      <c r="C121" s="19"/>
      <c r="D121" s="15"/>
    </row>
    <row r="122" spans="1:4" ht="48" customHeight="1" x14ac:dyDescent="0.25">
      <c r="A122" s="24"/>
      <c r="B122" s="15"/>
      <c r="C122" s="19"/>
      <c r="D122" s="15"/>
    </row>
    <row r="123" spans="1:4" ht="48" customHeight="1" x14ac:dyDescent="0.25">
      <c r="A123" s="24"/>
      <c r="B123" s="15"/>
      <c r="C123" s="19"/>
      <c r="D123" s="15"/>
    </row>
    <row r="124" spans="1:4" x14ac:dyDescent="0.25">
      <c r="A124" s="24"/>
      <c r="B124" s="15"/>
      <c r="C124" s="19"/>
      <c r="D124" s="15"/>
    </row>
    <row r="125" spans="1:4" x14ac:dyDescent="0.25">
      <c r="A125" s="24"/>
      <c r="B125" s="15"/>
      <c r="C125" s="19"/>
      <c r="D125" s="15"/>
    </row>
    <row r="126" spans="1:4" ht="48" customHeight="1" x14ac:dyDescent="0.25">
      <c r="A126" s="24"/>
      <c r="B126" s="15"/>
      <c r="C126" s="19"/>
      <c r="D126" s="15"/>
    </row>
    <row r="127" spans="1:4" ht="48" customHeight="1" x14ac:dyDescent="0.25">
      <c r="A127" s="24"/>
      <c r="B127" s="15"/>
      <c r="C127" s="19"/>
      <c r="D127" s="15"/>
    </row>
    <row r="128" spans="1:4" ht="48" customHeight="1" x14ac:dyDescent="0.25">
      <c r="A128" s="24"/>
      <c r="B128" s="15"/>
      <c r="C128" s="19"/>
      <c r="D128" s="15"/>
    </row>
    <row r="129" spans="1:4" x14ac:dyDescent="0.25">
      <c r="A129" s="24"/>
      <c r="B129" s="15"/>
      <c r="C129" s="19"/>
      <c r="D129" s="15"/>
    </row>
    <row r="130" spans="1:4" x14ac:dyDescent="0.25">
      <c r="A130" s="24"/>
      <c r="B130" s="15"/>
      <c r="C130" s="19"/>
      <c r="D130" s="15"/>
    </row>
    <row r="131" spans="1:4" ht="48" customHeight="1" x14ac:dyDescent="0.25">
      <c r="A131" s="24"/>
      <c r="B131" s="15"/>
      <c r="C131" s="19"/>
      <c r="D131" s="15"/>
    </row>
    <row r="132" spans="1:4" ht="48" customHeight="1" x14ac:dyDescent="0.25">
      <c r="A132" s="24"/>
      <c r="B132" s="15"/>
      <c r="C132" s="19"/>
      <c r="D132" s="15"/>
    </row>
    <row r="133" spans="1:4" ht="48" customHeight="1" x14ac:dyDescent="0.25">
      <c r="A133" s="24"/>
      <c r="B133" s="15"/>
      <c r="C133" s="19"/>
      <c r="D133" s="15"/>
    </row>
    <row r="134" spans="1:4" x14ac:dyDescent="0.25">
      <c r="A134" s="24"/>
      <c r="B134" s="15"/>
      <c r="C134" s="19"/>
      <c r="D134" s="15"/>
    </row>
    <row r="135" spans="1:4" x14ac:dyDescent="0.25">
      <c r="A135" s="24"/>
      <c r="B135" s="15"/>
      <c r="C135" s="19"/>
      <c r="D135" s="15"/>
    </row>
    <row r="136" spans="1:4" x14ac:dyDescent="0.25">
      <c r="A136" s="24"/>
      <c r="B136" s="15"/>
      <c r="C136" s="19"/>
      <c r="D136" s="15"/>
    </row>
    <row r="137" spans="1:4" x14ac:dyDescent="0.25">
      <c r="A137" s="24"/>
      <c r="B137" s="15"/>
      <c r="C137" s="19"/>
      <c r="D137" s="15"/>
    </row>
    <row r="138" spans="1:4" x14ac:dyDescent="0.25">
      <c r="A138" s="24"/>
      <c r="B138" s="15"/>
      <c r="C138" s="19"/>
      <c r="D138" s="15"/>
    </row>
    <row r="139" spans="1:4" x14ac:dyDescent="0.25">
      <c r="A139" s="24"/>
      <c r="B139" s="15"/>
      <c r="C139" s="19"/>
      <c r="D139" s="15"/>
    </row>
    <row r="140" spans="1:4" x14ac:dyDescent="0.25">
      <c r="A140" s="24"/>
      <c r="B140" s="15"/>
      <c r="C140" s="19"/>
      <c r="D140" s="15"/>
    </row>
    <row r="141" spans="1:4" x14ac:dyDescent="0.25">
      <c r="A141" s="24"/>
      <c r="B141" s="15"/>
      <c r="C141" s="19"/>
      <c r="D141" s="15"/>
    </row>
    <row r="142" spans="1:4" x14ac:dyDescent="0.25">
      <c r="A142" s="24"/>
      <c r="B142" s="15"/>
      <c r="C142" s="19"/>
      <c r="D142" s="15"/>
    </row>
    <row r="143" spans="1:4" x14ac:dyDescent="0.25">
      <c r="A143" s="24"/>
      <c r="B143" s="15"/>
      <c r="C143" s="19"/>
      <c r="D143" s="15"/>
    </row>
    <row r="144" spans="1:4" x14ac:dyDescent="0.25">
      <c r="A144" s="24"/>
      <c r="B144" s="15"/>
      <c r="C144" s="19"/>
      <c r="D144" s="15"/>
    </row>
    <row r="145" spans="1:4" x14ac:dyDescent="0.25">
      <c r="A145" s="24"/>
      <c r="B145" s="15"/>
      <c r="C145" s="19"/>
      <c r="D145" s="15"/>
    </row>
    <row r="146" spans="1:4" x14ac:dyDescent="0.25">
      <c r="A146" s="24"/>
      <c r="B146" s="15"/>
      <c r="C146" s="19"/>
      <c r="D146" s="15"/>
    </row>
    <row r="147" spans="1:4" x14ac:dyDescent="0.25">
      <c r="A147" s="24"/>
      <c r="B147" s="15"/>
      <c r="C147" s="19"/>
      <c r="D147" s="15"/>
    </row>
    <row r="148" spans="1:4" x14ac:dyDescent="0.25">
      <c r="A148" s="24"/>
      <c r="B148" s="15"/>
      <c r="C148" s="19"/>
      <c r="D148" s="15"/>
    </row>
    <row r="149" spans="1:4" x14ac:dyDescent="0.25">
      <c r="A149" s="24"/>
      <c r="B149" s="15"/>
      <c r="C149" s="19"/>
      <c r="D149" s="15"/>
    </row>
    <row r="150" spans="1:4" x14ac:dyDescent="0.25">
      <c r="A150" s="24"/>
      <c r="B150" s="15"/>
      <c r="C150" s="19"/>
      <c r="D150" s="15"/>
    </row>
    <row r="151" spans="1:4" x14ac:dyDescent="0.25">
      <c r="A151" s="24"/>
      <c r="B151" s="15"/>
      <c r="C151" s="19"/>
      <c r="D151" s="15"/>
    </row>
    <row r="152" spans="1:4" x14ac:dyDescent="0.25">
      <c r="A152" s="24"/>
      <c r="B152" s="15"/>
      <c r="C152" s="19"/>
      <c r="D152" s="15"/>
    </row>
    <row r="153" spans="1:4" x14ac:dyDescent="0.35">
      <c r="A153" s="53"/>
    </row>
    <row r="154" spans="1:4" x14ac:dyDescent="0.35">
      <c r="A154" s="53"/>
    </row>
    <row r="155" spans="1:4" x14ac:dyDescent="0.35">
      <c r="A155" s="53"/>
    </row>
    <row r="156" spans="1:4" x14ac:dyDescent="0.35">
      <c r="A156" s="13"/>
    </row>
    <row r="157" spans="1:4" x14ac:dyDescent="0.35">
      <c r="A157" s="51"/>
    </row>
    <row r="158" spans="1:4" x14ac:dyDescent="0.35">
      <c r="A158" s="51"/>
    </row>
    <row r="159" spans="1:4" x14ac:dyDescent="0.35">
      <c r="A159" s="51"/>
    </row>
    <row r="160" spans="1:4" x14ac:dyDescent="0.35">
      <c r="A160" s="51"/>
    </row>
    <row r="161" spans="1:1" x14ac:dyDescent="0.35">
      <c r="A161" s="51"/>
    </row>
    <row r="162" spans="1:1" x14ac:dyDescent="0.35">
      <c r="A162" s="51"/>
    </row>
    <row r="163" spans="1:1" x14ac:dyDescent="0.35">
      <c r="A163" s="51"/>
    </row>
    <row r="164" spans="1:1" ht="47.25" customHeight="1" x14ac:dyDescent="0.35">
      <c r="A164" s="51"/>
    </row>
    <row r="165" spans="1:1" x14ac:dyDescent="0.35">
      <c r="A165" s="51"/>
    </row>
    <row r="166" spans="1:1" x14ac:dyDescent="0.35">
      <c r="A166" s="51"/>
    </row>
    <row r="167" spans="1:1" x14ac:dyDescent="0.35">
      <c r="A167" s="51"/>
    </row>
    <row r="168" spans="1:1" ht="48.75" customHeight="1" x14ac:dyDescent="0.35">
      <c r="A168" s="51"/>
    </row>
    <row r="169" spans="1:1" x14ac:dyDescent="0.35">
      <c r="A169" s="51"/>
    </row>
    <row r="170" spans="1:1" x14ac:dyDescent="0.35">
      <c r="A170" s="51"/>
    </row>
    <row r="171" spans="1:1" x14ac:dyDescent="0.35">
      <c r="A171" s="51"/>
    </row>
    <row r="172" spans="1:1" x14ac:dyDescent="0.35">
      <c r="A172" s="51"/>
    </row>
    <row r="173" spans="1:1" x14ac:dyDescent="0.35">
      <c r="A173" s="53"/>
    </row>
    <row r="174" spans="1:1" x14ac:dyDescent="0.35">
      <c r="A174" s="51"/>
    </row>
    <row r="175" spans="1:1" x14ac:dyDescent="0.35">
      <c r="A175" s="23"/>
    </row>
    <row r="176" spans="1:1" x14ac:dyDescent="0.35">
      <c r="A176" s="23"/>
    </row>
    <row r="177" spans="1:1" x14ac:dyDescent="0.35">
      <c r="A177" s="23"/>
    </row>
    <row r="178" spans="1:1" x14ac:dyDescent="0.35">
      <c r="A178" s="23"/>
    </row>
    <row r="179" spans="1:1" x14ac:dyDescent="0.35">
      <c r="A179" s="23"/>
    </row>
    <row r="180" spans="1:1" x14ac:dyDescent="0.35">
      <c r="A180" s="23"/>
    </row>
    <row r="181" spans="1:1" x14ac:dyDescent="0.35">
      <c r="A181" s="23"/>
    </row>
    <row r="182" spans="1:1" x14ac:dyDescent="0.35">
      <c r="A182" s="23"/>
    </row>
    <row r="183" spans="1:1" x14ac:dyDescent="0.35">
      <c r="A183" s="23"/>
    </row>
    <row r="184" spans="1:1" x14ac:dyDescent="0.35">
      <c r="A184" s="23"/>
    </row>
    <row r="185" spans="1:1" ht="24" customHeight="1" x14ac:dyDescent="0.35">
      <c r="A185" s="23"/>
    </row>
    <row r="186" spans="1:1" x14ac:dyDescent="0.35">
      <c r="A186" s="23"/>
    </row>
    <row r="187" spans="1:1" x14ac:dyDescent="0.35">
      <c r="A187" s="23"/>
    </row>
    <row r="188" spans="1:1" x14ac:dyDescent="0.35">
      <c r="A188" s="23"/>
    </row>
    <row r="189" spans="1:1" ht="48.75" customHeight="1" x14ac:dyDescent="0.35">
      <c r="A189" s="23"/>
    </row>
    <row r="190" spans="1:1" x14ac:dyDescent="0.35">
      <c r="A190" s="23"/>
    </row>
    <row r="191" spans="1:1" x14ac:dyDescent="0.35">
      <c r="A191" s="23"/>
    </row>
    <row r="192" spans="1:1" x14ac:dyDescent="0.35">
      <c r="A192" s="23"/>
    </row>
    <row r="193" spans="1:7" x14ac:dyDescent="0.35">
      <c r="A193" s="23"/>
    </row>
    <row r="194" spans="1:7" x14ac:dyDescent="0.35">
      <c r="A194" s="23"/>
    </row>
    <row r="195" spans="1:7" x14ac:dyDescent="0.35">
      <c r="A195" s="23"/>
    </row>
    <row r="196" spans="1:7" ht="21.75" thickBot="1" x14ac:dyDescent="0.4"/>
    <row r="197" spans="1:7" x14ac:dyDescent="0.35">
      <c r="E197" s="188" t="s">
        <v>28</v>
      </c>
      <c r="F197" s="188" t="s">
        <v>28</v>
      </c>
      <c r="G197" s="188" t="s">
        <v>1</v>
      </c>
    </row>
    <row r="198" spans="1:7" ht="21.75" thickBot="1" x14ac:dyDescent="0.4">
      <c r="A198" s="51" t="s">
        <v>26</v>
      </c>
      <c r="E198" s="189"/>
      <c r="F198" s="189"/>
      <c r="G198" s="189"/>
    </row>
    <row r="199" spans="1:7" ht="21.75" thickBot="1" x14ac:dyDescent="0.4">
      <c r="A199" s="53"/>
      <c r="E199" s="54"/>
      <c r="F199" s="54"/>
      <c r="G199" s="54"/>
    </row>
    <row r="200" spans="1:7" ht="21.75" thickBot="1" x14ac:dyDescent="0.3">
      <c r="A200" s="198" t="s">
        <v>21</v>
      </c>
      <c r="B200" s="199"/>
      <c r="C200" s="200"/>
      <c r="D200" s="201" t="s">
        <v>28</v>
      </c>
      <c r="E200" s="54"/>
      <c r="F200" s="54"/>
      <c r="G200" s="54"/>
    </row>
    <row r="201" spans="1:7" ht="21.75" thickBot="1" x14ac:dyDescent="0.3">
      <c r="A201" s="190" t="s">
        <v>27</v>
      </c>
      <c r="B201" s="191"/>
      <c r="C201" s="192"/>
      <c r="D201" s="202"/>
      <c r="E201" s="54"/>
      <c r="F201" s="54"/>
      <c r="G201" s="54"/>
    </row>
    <row r="202" spans="1:7" ht="63.75" thickBot="1" x14ac:dyDescent="0.3">
      <c r="A202" s="193" t="s">
        <v>24</v>
      </c>
      <c r="B202" s="196" t="s">
        <v>24</v>
      </c>
      <c r="C202" s="60" t="s">
        <v>29</v>
      </c>
      <c r="D202" s="61"/>
      <c r="E202" s="54"/>
      <c r="F202" s="54"/>
      <c r="G202" s="54"/>
    </row>
    <row r="203" spans="1:7" ht="63.75" thickBot="1" x14ac:dyDescent="0.3">
      <c r="A203" s="194"/>
      <c r="B203" s="197"/>
      <c r="C203" s="60" t="s">
        <v>29</v>
      </c>
      <c r="D203" s="61"/>
      <c r="E203" s="54"/>
      <c r="F203" s="54"/>
      <c r="G203" s="54"/>
    </row>
    <row r="204" spans="1:7" ht="63.75" thickBot="1" x14ac:dyDescent="0.3">
      <c r="A204" s="194"/>
      <c r="B204" s="196" t="s">
        <v>30</v>
      </c>
      <c r="C204" s="60" t="s">
        <v>29</v>
      </c>
      <c r="D204" s="61"/>
      <c r="E204" s="54"/>
      <c r="F204" s="54"/>
      <c r="G204" s="54"/>
    </row>
    <row r="205" spans="1:7" ht="63.75" thickBot="1" x14ac:dyDescent="0.3">
      <c r="A205" s="195"/>
      <c r="B205" s="197"/>
      <c r="C205" s="60" t="s">
        <v>29</v>
      </c>
      <c r="D205" s="61"/>
      <c r="E205" s="54"/>
      <c r="F205" s="54"/>
      <c r="G205" s="54"/>
    </row>
    <row r="206" spans="1:7" ht="105.75" thickBot="1" x14ac:dyDescent="0.3">
      <c r="A206" s="193" t="s">
        <v>6</v>
      </c>
      <c r="B206" s="61" t="s">
        <v>31</v>
      </c>
      <c r="C206" s="60" t="s">
        <v>29</v>
      </c>
      <c r="D206" s="61"/>
      <c r="E206" s="54"/>
      <c r="F206" s="54"/>
      <c r="G206" s="54"/>
    </row>
    <row r="207" spans="1:7" ht="105.75" thickBot="1" x14ac:dyDescent="0.3">
      <c r="A207" s="195"/>
      <c r="B207" s="61" t="s">
        <v>9</v>
      </c>
      <c r="C207" s="60" t="s">
        <v>29</v>
      </c>
      <c r="D207" s="61"/>
      <c r="E207" s="54"/>
      <c r="F207" s="54"/>
      <c r="G207" s="54"/>
    </row>
    <row r="208" spans="1:7" ht="63.75" thickBot="1" x14ac:dyDescent="0.3">
      <c r="A208" s="193" t="s">
        <v>3</v>
      </c>
      <c r="B208" s="61" t="s">
        <v>10</v>
      </c>
      <c r="C208" s="60" t="s">
        <v>29</v>
      </c>
      <c r="D208" s="61"/>
      <c r="E208" s="54"/>
      <c r="F208" s="54"/>
      <c r="G208" s="54"/>
    </row>
    <row r="209" spans="1:7" ht="63.75" thickBot="1" x14ac:dyDescent="0.3">
      <c r="A209" s="194"/>
      <c r="B209" s="61" t="s">
        <v>7</v>
      </c>
      <c r="C209" s="60" t="s">
        <v>29</v>
      </c>
      <c r="D209" s="61"/>
      <c r="E209" s="54"/>
      <c r="F209" s="54"/>
      <c r="G209" s="54"/>
    </row>
    <row r="210" spans="1:7" ht="63.75" thickBot="1" x14ac:dyDescent="0.3">
      <c r="A210" s="194"/>
      <c r="B210" s="61" t="s">
        <v>11</v>
      </c>
      <c r="C210" s="60" t="s">
        <v>29</v>
      </c>
      <c r="D210" s="61"/>
      <c r="E210" s="54"/>
      <c r="F210" s="54"/>
      <c r="G210" s="54"/>
    </row>
    <row r="211" spans="1:7" ht="84.75" thickBot="1" x14ac:dyDescent="0.3">
      <c r="A211" s="195"/>
      <c r="B211" s="61" t="s">
        <v>32</v>
      </c>
      <c r="C211" s="60" t="s">
        <v>29</v>
      </c>
      <c r="D211" s="61"/>
      <c r="E211" s="54"/>
      <c r="F211" s="54"/>
      <c r="G211" s="54"/>
    </row>
    <row r="212" spans="1:7" ht="63.75" thickBot="1" x14ac:dyDescent="0.3">
      <c r="A212" s="193" t="s">
        <v>12</v>
      </c>
      <c r="B212" s="61" t="s">
        <v>13</v>
      </c>
      <c r="C212" s="60" t="s">
        <v>29</v>
      </c>
      <c r="D212" s="61"/>
      <c r="E212" s="54"/>
      <c r="F212" s="54"/>
      <c r="G212" s="54"/>
    </row>
    <row r="213" spans="1:7" ht="105.75" thickBot="1" x14ac:dyDescent="0.3">
      <c r="A213" s="195"/>
      <c r="B213" s="61" t="s">
        <v>17</v>
      </c>
      <c r="C213" s="60" t="s">
        <v>29</v>
      </c>
      <c r="D213" s="61"/>
    </row>
    <row r="214" spans="1:7" ht="63.75" thickBot="1" x14ac:dyDescent="0.3">
      <c r="A214" s="56" t="s">
        <v>33</v>
      </c>
      <c r="B214" s="61" t="s">
        <v>34</v>
      </c>
      <c r="C214" s="60" t="s">
        <v>29</v>
      </c>
      <c r="D214" s="61"/>
    </row>
    <row r="215" spans="1:7" ht="63.75" thickBot="1" x14ac:dyDescent="0.3">
      <c r="A215" s="56" t="s">
        <v>35</v>
      </c>
      <c r="B215" s="61" t="s">
        <v>36</v>
      </c>
      <c r="C215" s="60" t="s">
        <v>29</v>
      </c>
      <c r="D215" s="61"/>
    </row>
    <row r="216" spans="1:7" x14ac:dyDescent="0.35">
      <c r="A216" s="13"/>
    </row>
    <row r="217" spans="1:7" ht="21.75" thickBot="1" x14ac:dyDescent="0.4">
      <c r="A217" s="13"/>
    </row>
    <row r="218" spans="1:7" x14ac:dyDescent="0.35">
      <c r="E218" s="188" t="s">
        <v>28</v>
      </c>
      <c r="F218" s="188" t="s">
        <v>28</v>
      </c>
      <c r="G218" s="188" t="s">
        <v>1</v>
      </c>
    </row>
    <row r="219" spans="1:7" ht="23.25" thickBot="1" x14ac:dyDescent="0.4">
      <c r="A219" s="62" t="s">
        <v>26</v>
      </c>
      <c r="E219" s="189"/>
      <c r="F219" s="189"/>
      <c r="G219" s="189"/>
    </row>
    <row r="220" spans="1:7" ht="21.75" thickBot="1" x14ac:dyDescent="0.4">
      <c r="A220" s="53"/>
      <c r="E220" s="54"/>
      <c r="F220" s="54"/>
      <c r="G220" s="54"/>
    </row>
    <row r="221" spans="1:7" ht="21.75" thickBot="1" x14ac:dyDescent="0.3">
      <c r="A221" s="198" t="s">
        <v>21</v>
      </c>
      <c r="B221" s="199"/>
      <c r="C221" s="200"/>
      <c r="D221" s="201" t="s">
        <v>28</v>
      </c>
      <c r="E221" s="54"/>
      <c r="F221" s="54"/>
      <c r="G221" s="54"/>
    </row>
    <row r="222" spans="1:7" ht="21.75" thickBot="1" x14ac:dyDescent="0.3">
      <c r="A222" s="190" t="s">
        <v>27</v>
      </c>
      <c r="B222" s="191"/>
      <c r="C222" s="192"/>
      <c r="D222" s="202"/>
      <c r="E222" s="54"/>
      <c r="F222" s="54"/>
      <c r="G222" s="54"/>
    </row>
    <row r="223" spans="1:7" ht="63.75" thickBot="1" x14ac:dyDescent="0.3">
      <c r="A223" s="193" t="s">
        <v>24</v>
      </c>
      <c r="B223" s="196" t="s">
        <v>24</v>
      </c>
      <c r="C223" s="60" t="s">
        <v>29</v>
      </c>
      <c r="D223" s="61"/>
      <c r="E223" s="54"/>
      <c r="F223" s="54"/>
      <c r="G223" s="54"/>
    </row>
    <row r="224" spans="1:7" ht="63.75" thickBot="1" x14ac:dyDescent="0.3">
      <c r="A224" s="194"/>
      <c r="B224" s="197"/>
      <c r="C224" s="60" t="s">
        <v>29</v>
      </c>
      <c r="D224" s="61"/>
      <c r="E224" s="54"/>
      <c r="F224" s="54"/>
      <c r="G224" s="54"/>
    </row>
    <row r="225" spans="1:7" ht="63.75" thickBot="1" x14ac:dyDescent="0.3">
      <c r="A225" s="194"/>
      <c r="B225" s="196" t="s">
        <v>30</v>
      </c>
      <c r="C225" s="60" t="s">
        <v>29</v>
      </c>
      <c r="D225" s="61"/>
      <c r="E225" s="54"/>
      <c r="F225" s="54"/>
      <c r="G225" s="54"/>
    </row>
    <row r="226" spans="1:7" ht="63.75" thickBot="1" x14ac:dyDescent="0.3">
      <c r="A226" s="195"/>
      <c r="B226" s="197"/>
      <c r="C226" s="60" t="s">
        <v>29</v>
      </c>
      <c r="D226" s="61"/>
      <c r="E226" s="54"/>
      <c r="F226" s="54"/>
      <c r="G226" s="54"/>
    </row>
    <row r="227" spans="1:7" ht="105.75" thickBot="1" x14ac:dyDescent="0.3">
      <c r="A227" s="193" t="s">
        <v>6</v>
      </c>
      <c r="B227" s="61" t="s">
        <v>31</v>
      </c>
      <c r="C227" s="60" t="s">
        <v>29</v>
      </c>
      <c r="D227" s="61"/>
      <c r="E227" s="54"/>
      <c r="F227" s="54"/>
      <c r="G227" s="54"/>
    </row>
    <row r="228" spans="1:7" ht="105.75" thickBot="1" x14ac:dyDescent="0.3">
      <c r="A228" s="195"/>
      <c r="B228" s="61" t="s">
        <v>9</v>
      </c>
      <c r="C228" s="60" t="s">
        <v>29</v>
      </c>
      <c r="D228" s="61"/>
      <c r="E228" s="54"/>
      <c r="F228" s="54"/>
      <c r="G228" s="54"/>
    </row>
    <row r="229" spans="1:7" ht="63.75" thickBot="1" x14ac:dyDescent="0.3">
      <c r="A229" s="193" t="s">
        <v>3</v>
      </c>
      <c r="B229" s="61" t="s">
        <v>10</v>
      </c>
      <c r="C229" s="60" t="s">
        <v>29</v>
      </c>
      <c r="D229" s="61"/>
      <c r="E229" s="54"/>
      <c r="F229" s="54"/>
      <c r="G229" s="54"/>
    </row>
    <row r="230" spans="1:7" ht="63.75" thickBot="1" x14ac:dyDescent="0.3">
      <c r="A230" s="194"/>
      <c r="B230" s="61" t="s">
        <v>7</v>
      </c>
      <c r="C230" s="60" t="s">
        <v>29</v>
      </c>
      <c r="D230" s="61"/>
      <c r="E230" s="54"/>
      <c r="F230" s="54"/>
      <c r="G230" s="54"/>
    </row>
    <row r="231" spans="1:7" ht="63.75" thickBot="1" x14ac:dyDescent="0.3">
      <c r="A231" s="194"/>
      <c r="B231" s="61" t="s">
        <v>11</v>
      </c>
      <c r="C231" s="60" t="s">
        <v>29</v>
      </c>
      <c r="D231" s="61"/>
      <c r="E231" s="54"/>
      <c r="F231" s="54"/>
      <c r="G231" s="54"/>
    </row>
    <row r="232" spans="1:7" ht="84.75" thickBot="1" x14ac:dyDescent="0.3">
      <c r="A232" s="195"/>
      <c r="B232" s="61" t="s">
        <v>32</v>
      </c>
      <c r="C232" s="60" t="s">
        <v>29</v>
      </c>
      <c r="D232" s="61"/>
      <c r="E232" s="54"/>
      <c r="F232" s="54"/>
      <c r="G232" s="54"/>
    </row>
    <row r="233" spans="1:7" ht="63.75" thickBot="1" x14ac:dyDescent="0.3">
      <c r="A233" s="193" t="s">
        <v>12</v>
      </c>
      <c r="B233" s="61" t="s">
        <v>13</v>
      </c>
      <c r="C233" s="60" t="s">
        <v>29</v>
      </c>
      <c r="D233" s="61"/>
      <c r="E233" s="54"/>
      <c r="F233" s="54"/>
      <c r="G233" s="54"/>
    </row>
    <row r="234" spans="1:7" ht="105.75" thickBot="1" x14ac:dyDescent="0.3">
      <c r="A234" s="195"/>
      <c r="B234" s="61" t="s">
        <v>17</v>
      </c>
      <c r="C234" s="60" t="s">
        <v>29</v>
      </c>
      <c r="D234" s="61"/>
    </row>
    <row r="235" spans="1:7" ht="63.75" thickBot="1" x14ac:dyDescent="0.3">
      <c r="A235" s="56" t="s">
        <v>33</v>
      </c>
      <c r="B235" s="61" t="s">
        <v>34</v>
      </c>
      <c r="C235" s="60" t="s">
        <v>29</v>
      </c>
      <c r="D235" s="61"/>
    </row>
    <row r="236" spans="1:7" ht="63.75" thickBot="1" x14ac:dyDescent="0.3">
      <c r="A236" s="56" t="s">
        <v>35</v>
      </c>
      <c r="B236" s="61" t="s">
        <v>36</v>
      </c>
      <c r="C236" s="60" t="s">
        <v>29</v>
      </c>
      <c r="D236" s="61"/>
    </row>
    <row r="237" spans="1:7" x14ac:dyDescent="0.35">
      <c r="A237" s="13"/>
    </row>
    <row r="238" spans="1:7" x14ac:dyDescent="0.35">
      <c r="A238" s="43"/>
    </row>
  </sheetData>
  <mergeCells count="32">
    <mergeCell ref="A4:D4"/>
    <mergeCell ref="A1:D1"/>
    <mergeCell ref="A2:D2"/>
    <mergeCell ref="A227:A228"/>
    <mergeCell ref="A229:A232"/>
    <mergeCell ref="A206:A207"/>
    <mergeCell ref="A208:A211"/>
    <mergeCell ref="A212:A213"/>
    <mergeCell ref="A28:D28"/>
    <mergeCell ref="A29:D29"/>
    <mergeCell ref="A30:D30"/>
    <mergeCell ref="A31:D31"/>
    <mergeCell ref="A32:D32"/>
    <mergeCell ref="A233:A234"/>
    <mergeCell ref="E218:E219"/>
    <mergeCell ref="F218:F219"/>
    <mergeCell ref="G218:G219"/>
    <mergeCell ref="A222:C222"/>
    <mergeCell ref="A223:A226"/>
    <mergeCell ref="B223:B224"/>
    <mergeCell ref="B225:B226"/>
    <mergeCell ref="A221:C221"/>
    <mergeCell ref="D221:D222"/>
    <mergeCell ref="E197:E198"/>
    <mergeCell ref="F197:F198"/>
    <mergeCell ref="G197:G198"/>
    <mergeCell ref="A201:C201"/>
    <mergeCell ref="A202:A205"/>
    <mergeCell ref="B202:B203"/>
    <mergeCell ref="B204:B205"/>
    <mergeCell ref="A200:C200"/>
    <mergeCell ref="D200:D201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9"/>
  <sheetViews>
    <sheetView topLeftCell="A115" zoomScaleNormal="100" workbookViewId="0">
      <selection activeCell="A51" sqref="A51"/>
    </sheetView>
  </sheetViews>
  <sheetFormatPr defaultRowHeight="22.5" customHeight="1" x14ac:dyDescent="0.35"/>
  <cols>
    <col min="1" max="1" width="59.375" style="12" customWidth="1"/>
    <col min="2" max="2" width="6.375" style="13" customWidth="1"/>
    <col min="3" max="3" width="10.375" style="13" customWidth="1"/>
    <col min="4" max="4" width="4.5" style="13" customWidth="1"/>
    <col min="5" max="5" width="9" style="12"/>
    <col min="6" max="6" width="12.625" style="12" bestFit="1" customWidth="1"/>
    <col min="7" max="16384" width="9" style="12"/>
  </cols>
  <sheetData>
    <row r="1" spans="1:4" ht="22.5" customHeight="1" x14ac:dyDescent="0.35">
      <c r="A1" s="180" t="s">
        <v>579</v>
      </c>
      <c r="B1" s="180"/>
      <c r="C1" s="180"/>
      <c r="D1" s="180"/>
    </row>
    <row r="2" spans="1:4" ht="22.5" customHeight="1" x14ac:dyDescent="0.35">
      <c r="A2" s="180" t="s">
        <v>59</v>
      </c>
      <c r="B2" s="180"/>
      <c r="C2" s="180"/>
      <c r="D2" s="180"/>
    </row>
    <row r="3" spans="1:4" ht="22.5" customHeight="1" x14ac:dyDescent="0.35">
      <c r="A3" s="179" t="s">
        <v>558</v>
      </c>
    </row>
    <row r="4" spans="1:4" ht="73.5" customHeight="1" x14ac:dyDescent="0.35">
      <c r="A4" s="187" t="s">
        <v>580</v>
      </c>
      <c r="B4" s="187"/>
      <c r="C4" s="187"/>
      <c r="D4" s="187"/>
    </row>
    <row r="5" spans="1:4" ht="22.5" customHeight="1" x14ac:dyDescent="0.35">
      <c r="A5" s="13" t="s">
        <v>581</v>
      </c>
    </row>
    <row r="6" spans="1:4" ht="119.25" customHeight="1" x14ac:dyDescent="0.35">
      <c r="A6" s="187" t="s">
        <v>582</v>
      </c>
      <c r="B6" s="187"/>
      <c r="C6" s="187"/>
      <c r="D6" s="187"/>
    </row>
    <row r="7" spans="1:4" ht="76.5" customHeight="1" x14ac:dyDescent="0.35">
      <c r="A7" s="187" t="s">
        <v>583</v>
      </c>
      <c r="B7" s="187"/>
      <c r="C7" s="187"/>
      <c r="D7" s="187"/>
    </row>
    <row r="8" spans="1:4" ht="22.5" customHeight="1" x14ac:dyDescent="0.35">
      <c r="A8" s="179" t="s">
        <v>563</v>
      </c>
    </row>
    <row r="9" spans="1:4" ht="22.5" customHeight="1" x14ac:dyDescent="0.35">
      <c r="A9" s="13" t="s">
        <v>584</v>
      </c>
    </row>
    <row r="25" spans="1:6" ht="24.75" customHeight="1" x14ac:dyDescent="0.35">
      <c r="A25" s="180" t="s">
        <v>14</v>
      </c>
      <c r="B25" s="180"/>
      <c r="C25" s="180"/>
      <c r="D25" s="180"/>
    </row>
    <row r="26" spans="1:6" ht="24.75" customHeight="1" x14ac:dyDescent="0.35">
      <c r="A26" s="180" t="s">
        <v>139</v>
      </c>
      <c r="B26" s="180"/>
      <c r="C26" s="180"/>
      <c r="D26" s="180"/>
    </row>
    <row r="27" spans="1:6" ht="24.75" customHeight="1" x14ac:dyDescent="0.35">
      <c r="A27" s="180" t="s">
        <v>15</v>
      </c>
      <c r="B27" s="180"/>
      <c r="C27" s="180"/>
      <c r="D27" s="180"/>
    </row>
    <row r="28" spans="1:6" ht="24.75" customHeight="1" x14ac:dyDescent="0.35">
      <c r="A28" s="180" t="s">
        <v>16</v>
      </c>
      <c r="B28" s="180"/>
      <c r="C28" s="180"/>
      <c r="D28" s="180"/>
    </row>
    <row r="29" spans="1:6" ht="24.75" customHeight="1" x14ac:dyDescent="0.35">
      <c r="A29" s="180" t="s">
        <v>59</v>
      </c>
      <c r="B29" s="180"/>
      <c r="C29" s="180"/>
      <c r="D29" s="180"/>
    </row>
    <row r="30" spans="1:6" ht="22.5" customHeight="1" x14ac:dyDescent="0.25">
      <c r="A30" s="14" t="s">
        <v>60</v>
      </c>
      <c r="B30" s="15" t="s">
        <v>1</v>
      </c>
      <c r="C30" s="18">
        <f>C31+C45+C113+C125</f>
        <v>8017900</v>
      </c>
      <c r="D30" s="19" t="s">
        <v>2</v>
      </c>
    </row>
    <row r="31" spans="1:6" ht="22.5" customHeight="1" x14ac:dyDescent="0.25">
      <c r="A31" s="14" t="s">
        <v>61</v>
      </c>
      <c r="B31" s="15" t="s">
        <v>1</v>
      </c>
      <c r="C31" s="18">
        <f>C32</f>
        <v>1359200</v>
      </c>
      <c r="D31" s="19" t="s">
        <v>2</v>
      </c>
      <c r="F31" s="18"/>
    </row>
    <row r="32" spans="1:6" ht="22.5" customHeight="1" x14ac:dyDescent="0.25">
      <c r="A32" s="14" t="s">
        <v>45</v>
      </c>
      <c r="B32" s="15" t="s">
        <v>1</v>
      </c>
      <c r="C32" s="18">
        <f>C33</f>
        <v>1359200</v>
      </c>
      <c r="D32" s="19" t="s">
        <v>2</v>
      </c>
    </row>
    <row r="33" spans="1:6" ht="22.5" customHeight="1" x14ac:dyDescent="0.25">
      <c r="A33" s="14" t="s">
        <v>9</v>
      </c>
      <c r="B33" s="15" t="s">
        <v>1</v>
      </c>
      <c r="C33" s="18">
        <f>SUM(C34,C36,C38,C40,C42)</f>
        <v>1359200</v>
      </c>
      <c r="D33" s="19" t="s">
        <v>2</v>
      </c>
      <c r="F33" s="18"/>
    </row>
    <row r="34" spans="1:6" ht="22.5" customHeight="1" x14ac:dyDescent="0.25">
      <c r="A34" s="19" t="s">
        <v>475</v>
      </c>
      <c r="B34" s="15" t="s">
        <v>4</v>
      </c>
      <c r="C34" s="18">
        <v>1256900</v>
      </c>
      <c r="D34" s="19" t="s">
        <v>2</v>
      </c>
      <c r="F34" s="18"/>
    </row>
    <row r="35" spans="1:6" ht="47.25" customHeight="1" x14ac:dyDescent="0.25">
      <c r="A35" s="21" t="s">
        <v>308</v>
      </c>
      <c r="B35" s="15"/>
      <c r="C35" s="18"/>
      <c r="D35" s="63"/>
      <c r="F35" s="15"/>
    </row>
    <row r="36" spans="1:6" ht="22.5" customHeight="1" x14ac:dyDescent="0.25">
      <c r="A36" s="19" t="s">
        <v>433</v>
      </c>
      <c r="B36" s="15" t="s">
        <v>4</v>
      </c>
      <c r="C36" s="18">
        <v>13300</v>
      </c>
      <c r="D36" s="63" t="s">
        <v>2</v>
      </c>
      <c r="F36" s="18"/>
    </row>
    <row r="37" spans="1:6" ht="46.5" customHeight="1" x14ac:dyDescent="0.35">
      <c r="A37" s="21" t="s">
        <v>63</v>
      </c>
      <c r="F37" s="13"/>
    </row>
    <row r="38" spans="1:6" ht="22.5" customHeight="1" x14ac:dyDescent="0.25">
      <c r="A38" s="19" t="s">
        <v>476</v>
      </c>
      <c r="B38" s="15" t="s">
        <v>4</v>
      </c>
      <c r="C38" s="18">
        <v>42000</v>
      </c>
      <c r="D38" s="63" t="s">
        <v>2</v>
      </c>
      <c r="F38" s="18"/>
    </row>
    <row r="39" spans="1:6" ht="44.25" customHeight="1" x14ac:dyDescent="0.25">
      <c r="A39" s="21" t="s">
        <v>64</v>
      </c>
      <c r="B39" s="15"/>
      <c r="C39" s="15"/>
      <c r="D39" s="63"/>
      <c r="F39" s="15"/>
    </row>
    <row r="40" spans="1:6" ht="22.5" customHeight="1" x14ac:dyDescent="0.25">
      <c r="A40" s="19" t="s">
        <v>436</v>
      </c>
      <c r="B40" s="15" t="s">
        <v>4</v>
      </c>
      <c r="C40" s="18">
        <v>22000</v>
      </c>
      <c r="D40" s="63" t="s">
        <v>2</v>
      </c>
      <c r="F40" s="18"/>
    </row>
    <row r="41" spans="1:6" ht="47.25" customHeight="1" x14ac:dyDescent="0.25">
      <c r="A41" s="21" t="s">
        <v>309</v>
      </c>
      <c r="B41" s="15"/>
      <c r="C41" s="80"/>
      <c r="D41" s="63"/>
    </row>
    <row r="42" spans="1:6" ht="22.5" customHeight="1" x14ac:dyDescent="0.25">
      <c r="A42" s="19" t="s">
        <v>477</v>
      </c>
      <c r="B42" s="15" t="s">
        <v>4</v>
      </c>
      <c r="C42" s="18">
        <v>25000</v>
      </c>
      <c r="D42" s="63" t="s">
        <v>2</v>
      </c>
    </row>
    <row r="43" spans="1:6" ht="48.75" customHeight="1" x14ac:dyDescent="0.25">
      <c r="A43" s="21" t="s">
        <v>310</v>
      </c>
      <c r="B43" s="15"/>
      <c r="C43" s="80"/>
      <c r="D43" s="63"/>
    </row>
    <row r="44" spans="1:6" ht="14.25" customHeight="1" x14ac:dyDescent="0.25">
      <c r="A44" s="24"/>
      <c r="B44" s="49"/>
      <c r="C44" s="15"/>
      <c r="D44" s="21"/>
    </row>
    <row r="45" spans="1:6" ht="22.5" customHeight="1" x14ac:dyDescent="0.25">
      <c r="A45" s="14" t="s">
        <v>3</v>
      </c>
      <c r="B45" s="15" t="s">
        <v>1</v>
      </c>
      <c r="C45" s="18">
        <f>C46+C106</f>
        <v>4334100</v>
      </c>
      <c r="D45" s="63" t="s">
        <v>2</v>
      </c>
    </row>
    <row r="46" spans="1:6" ht="22.5" customHeight="1" x14ac:dyDescent="0.25">
      <c r="A46" s="14" t="s">
        <v>39</v>
      </c>
      <c r="B46" s="15" t="s">
        <v>1</v>
      </c>
      <c r="C46" s="18">
        <f>C47+C55+C92</f>
        <v>4241100</v>
      </c>
      <c r="D46" s="63" t="s">
        <v>2</v>
      </c>
    </row>
    <row r="47" spans="1:6" ht="22.5" customHeight="1" x14ac:dyDescent="0.25">
      <c r="A47" s="14" t="s">
        <v>10</v>
      </c>
      <c r="B47" s="15" t="s">
        <v>1</v>
      </c>
      <c r="C47" s="18">
        <f>SUM(C48,C52,C50)</f>
        <v>52200</v>
      </c>
      <c r="D47" s="63" t="s">
        <v>2</v>
      </c>
    </row>
    <row r="48" spans="1:6" ht="22.5" customHeight="1" x14ac:dyDescent="0.25">
      <c r="A48" s="19" t="s">
        <v>478</v>
      </c>
      <c r="B48" s="15" t="s">
        <v>4</v>
      </c>
      <c r="C48" s="18">
        <v>20000</v>
      </c>
      <c r="D48" s="63" t="s">
        <v>2</v>
      </c>
    </row>
    <row r="49" spans="1:9" ht="77.25" customHeight="1" x14ac:dyDescent="0.25">
      <c r="A49" s="21" t="s">
        <v>65</v>
      </c>
      <c r="B49" s="15"/>
      <c r="C49" s="49"/>
      <c r="D49" s="63"/>
    </row>
    <row r="50" spans="1:9" ht="21" customHeight="1" x14ac:dyDescent="0.25">
      <c r="A50" s="19" t="s">
        <v>479</v>
      </c>
      <c r="B50" s="15" t="s">
        <v>4</v>
      </c>
      <c r="C50" s="18">
        <v>20000</v>
      </c>
      <c r="D50" s="63" t="s">
        <v>2</v>
      </c>
    </row>
    <row r="51" spans="1:9" ht="51.75" customHeight="1" x14ac:dyDescent="0.25">
      <c r="A51" s="20" t="s">
        <v>619</v>
      </c>
      <c r="B51" s="15"/>
      <c r="C51" s="18"/>
      <c r="D51" s="63"/>
      <c r="I51" s="21"/>
    </row>
    <row r="52" spans="1:9" ht="22.5" customHeight="1" x14ac:dyDescent="0.25">
      <c r="A52" s="19" t="s">
        <v>480</v>
      </c>
      <c r="B52" s="15" t="s">
        <v>4</v>
      </c>
      <c r="C52" s="18">
        <v>12200</v>
      </c>
      <c r="D52" s="63" t="s">
        <v>2</v>
      </c>
    </row>
    <row r="53" spans="1:9" ht="52.5" customHeight="1" x14ac:dyDescent="0.25">
      <c r="A53" s="21" t="s">
        <v>382</v>
      </c>
      <c r="B53" s="15"/>
      <c r="C53" s="49"/>
      <c r="D53" s="63"/>
      <c r="I53" s="20"/>
    </row>
    <row r="54" spans="1:9" ht="14.25" customHeight="1" x14ac:dyDescent="0.25">
      <c r="A54" s="21"/>
      <c r="B54" s="15"/>
      <c r="C54" s="49"/>
      <c r="D54" s="59"/>
    </row>
    <row r="55" spans="1:9" ht="22.5" customHeight="1" x14ac:dyDescent="0.25">
      <c r="A55" s="14" t="s">
        <v>7</v>
      </c>
      <c r="B55" s="15" t="s">
        <v>1</v>
      </c>
      <c r="C55" s="18">
        <f>C56+C58+C89</f>
        <v>2440600</v>
      </c>
      <c r="D55" s="63" t="s">
        <v>2</v>
      </c>
    </row>
    <row r="56" spans="1:9" ht="22.5" customHeight="1" x14ac:dyDescent="0.25">
      <c r="A56" s="19" t="s">
        <v>481</v>
      </c>
      <c r="B56" s="15" t="s">
        <v>4</v>
      </c>
      <c r="C56" s="18">
        <v>582800</v>
      </c>
      <c r="D56" s="63" t="s">
        <v>2</v>
      </c>
    </row>
    <row r="57" spans="1:9" ht="70.5" customHeight="1" x14ac:dyDescent="0.25">
      <c r="A57" s="59" t="s">
        <v>205</v>
      </c>
      <c r="B57" s="49"/>
      <c r="C57" s="49"/>
      <c r="D57" s="59"/>
    </row>
    <row r="58" spans="1:9" ht="24" customHeight="1" x14ac:dyDescent="0.25">
      <c r="A58" s="171" t="s">
        <v>482</v>
      </c>
      <c r="B58" s="15" t="s">
        <v>1</v>
      </c>
      <c r="C58" s="18">
        <f>SUM(C59:C84)</f>
        <v>1807800</v>
      </c>
      <c r="D58" s="63" t="s">
        <v>2</v>
      </c>
    </row>
    <row r="59" spans="1:9" ht="22.5" customHeight="1" x14ac:dyDescent="0.25">
      <c r="A59" s="63" t="s">
        <v>66</v>
      </c>
      <c r="B59" s="15" t="s">
        <v>4</v>
      </c>
      <c r="C59" s="18">
        <v>60000</v>
      </c>
      <c r="D59" s="63" t="s">
        <v>2</v>
      </c>
    </row>
    <row r="60" spans="1:9" ht="74.25" customHeight="1" x14ac:dyDescent="0.25">
      <c r="A60" s="20" t="s">
        <v>240</v>
      </c>
      <c r="B60" s="49"/>
      <c r="C60" s="49"/>
      <c r="D60" s="59"/>
    </row>
    <row r="61" spans="1:9" ht="22.5" customHeight="1" x14ac:dyDescent="0.25">
      <c r="A61" s="63" t="s">
        <v>140</v>
      </c>
      <c r="B61" s="15" t="s">
        <v>4</v>
      </c>
      <c r="C61" s="18">
        <v>50000</v>
      </c>
      <c r="D61" s="63" t="s">
        <v>2</v>
      </c>
    </row>
    <row r="62" spans="1:9" ht="72" customHeight="1" x14ac:dyDescent="0.35">
      <c r="A62" s="20" t="s">
        <v>241</v>
      </c>
    </row>
    <row r="63" spans="1:9" ht="22.5" customHeight="1" x14ac:dyDescent="0.25">
      <c r="A63" s="64" t="s">
        <v>110</v>
      </c>
      <c r="B63" s="15" t="s">
        <v>4</v>
      </c>
      <c r="C63" s="18">
        <v>25000</v>
      </c>
      <c r="D63" s="63" t="s">
        <v>2</v>
      </c>
    </row>
    <row r="64" spans="1:9" ht="73.5" customHeight="1" x14ac:dyDescent="0.25">
      <c r="A64" s="20" t="s">
        <v>242</v>
      </c>
      <c r="B64" s="15"/>
      <c r="C64" s="15"/>
      <c r="D64" s="63"/>
    </row>
    <row r="65" spans="1:4" ht="22.5" customHeight="1" x14ac:dyDescent="0.25">
      <c r="A65" s="19" t="s">
        <v>67</v>
      </c>
      <c r="B65" s="15" t="s">
        <v>4</v>
      </c>
      <c r="C65" s="18">
        <v>35000</v>
      </c>
      <c r="D65" s="63" t="s">
        <v>2</v>
      </c>
    </row>
    <row r="66" spans="1:4" ht="119.25" customHeight="1" x14ac:dyDescent="0.35">
      <c r="A66" s="20" t="s">
        <v>243</v>
      </c>
    </row>
    <row r="67" spans="1:4" ht="24.75" customHeight="1" x14ac:dyDescent="0.25">
      <c r="A67" s="99" t="s">
        <v>141</v>
      </c>
      <c r="B67" s="100" t="s">
        <v>4</v>
      </c>
      <c r="C67" s="101">
        <v>22000</v>
      </c>
      <c r="D67" s="99" t="s">
        <v>2</v>
      </c>
    </row>
    <row r="68" spans="1:4" ht="22.5" customHeight="1" x14ac:dyDescent="0.25">
      <c r="A68" s="99" t="s">
        <v>142</v>
      </c>
      <c r="B68" s="100"/>
      <c r="C68" s="101"/>
      <c r="D68" s="99"/>
    </row>
    <row r="69" spans="1:4" ht="98.25" customHeight="1" x14ac:dyDescent="0.25">
      <c r="A69" s="20" t="s">
        <v>244</v>
      </c>
      <c r="B69" s="15"/>
      <c r="C69" s="15"/>
      <c r="D69" s="63"/>
    </row>
    <row r="70" spans="1:4" ht="22.5" customHeight="1" x14ac:dyDescent="0.25">
      <c r="A70" s="63" t="s">
        <v>68</v>
      </c>
      <c r="B70" s="15" t="s">
        <v>4</v>
      </c>
      <c r="C70" s="18">
        <v>5000</v>
      </c>
      <c r="D70" s="63" t="s">
        <v>2</v>
      </c>
    </row>
    <row r="71" spans="1:4" ht="72.75" customHeight="1" x14ac:dyDescent="0.25">
      <c r="A71" s="20" t="s">
        <v>529</v>
      </c>
      <c r="B71" s="15"/>
      <c r="C71" s="15"/>
      <c r="D71" s="63"/>
    </row>
    <row r="72" spans="1:4" ht="23.25" customHeight="1" x14ac:dyDescent="0.25">
      <c r="A72" s="63" t="s">
        <v>71</v>
      </c>
      <c r="B72" s="15" t="s">
        <v>4</v>
      </c>
      <c r="C72" s="18">
        <v>30000</v>
      </c>
      <c r="D72" s="63" t="s">
        <v>2</v>
      </c>
    </row>
    <row r="73" spans="1:4" ht="75" customHeight="1" x14ac:dyDescent="0.35">
      <c r="A73" s="20" t="s">
        <v>245</v>
      </c>
    </row>
    <row r="74" spans="1:4" ht="21.75" customHeight="1" x14ac:dyDescent="0.25">
      <c r="A74" s="63" t="s">
        <v>111</v>
      </c>
      <c r="B74" s="15" t="s">
        <v>4</v>
      </c>
      <c r="C74" s="18">
        <v>15000</v>
      </c>
      <c r="D74" s="63" t="s">
        <v>2</v>
      </c>
    </row>
    <row r="75" spans="1:4" ht="78" customHeight="1" x14ac:dyDescent="0.35">
      <c r="A75" s="20" t="s">
        <v>408</v>
      </c>
    </row>
    <row r="76" spans="1:4" ht="22.5" customHeight="1" x14ac:dyDescent="0.25">
      <c r="A76" s="65" t="s">
        <v>72</v>
      </c>
      <c r="B76" s="3" t="s">
        <v>4</v>
      </c>
      <c r="C76" s="26">
        <v>15000</v>
      </c>
      <c r="D76" s="65" t="s">
        <v>2</v>
      </c>
    </row>
    <row r="77" spans="1:4" ht="72.75" customHeight="1" x14ac:dyDescent="0.35">
      <c r="A77" s="66" t="s">
        <v>409</v>
      </c>
      <c r="B77" s="5"/>
      <c r="C77" s="5"/>
      <c r="D77" s="5"/>
    </row>
    <row r="78" spans="1:4" ht="23.25" customHeight="1" x14ac:dyDescent="0.25">
      <c r="A78" s="94" t="s">
        <v>143</v>
      </c>
      <c r="B78" s="95" t="s">
        <v>4</v>
      </c>
      <c r="C78" s="96">
        <v>50000</v>
      </c>
      <c r="D78" s="94" t="s">
        <v>2</v>
      </c>
    </row>
    <row r="79" spans="1:4" ht="173.25" customHeight="1" x14ac:dyDescent="0.35">
      <c r="A79" s="97" t="s">
        <v>246</v>
      </c>
      <c r="B79" s="98"/>
      <c r="C79" s="98"/>
      <c r="D79" s="98"/>
    </row>
    <row r="80" spans="1:4" ht="44.25" customHeight="1" x14ac:dyDescent="0.25">
      <c r="A80" s="84" t="s">
        <v>144</v>
      </c>
      <c r="B80" s="3" t="s">
        <v>4</v>
      </c>
      <c r="C80" s="26">
        <v>20000</v>
      </c>
      <c r="D80" s="65" t="s">
        <v>2</v>
      </c>
    </row>
    <row r="81" spans="1:6" ht="77.25" customHeight="1" x14ac:dyDescent="0.35">
      <c r="A81" s="66" t="s">
        <v>247</v>
      </c>
      <c r="B81" s="5"/>
      <c r="C81" s="5"/>
      <c r="D81" s="5"/>
    </row>
    <row r="82" spans="1:6" ht="23.25" customHeight="1" x14ac:dyDescent="0.25">
      <c r="A82" s="63" t="s">
        <v>69</v>
      </c>
      <c r="B82" s="15" t="s">
        <v>4</v>
      </c>
      <c r="C82" s="18">
        <v>70000</v>
      </c>
      <c r="D82" s="63" t="s">
        <v>2</v>
      </c>
    </row>
    <row r="83" spans="1:6" ht="98.25" customHeight="1" x14ac:dyDescent="0.25">
      <c r="A83" s="20" t="s">
        <v>206</v>
      </c>
      <c r="B83" s="15"/>
      <c r="C83" s="15"/>
      <c r="D83" s="63"/>
    </row>
    <row r="84" spans="1:6" ht="23.25" customHeight="1" x14ac:dyDescent="0.25">
      <c r="A84" s="63" t="s">
        <v>70</v>
      </c>
      <c r="B84" s="15" t="s">
        <v>1</v>
      </c>
      <c r="C84" s="18">
        <f>C85+C87</f>
        <v>1410800</v>
      </c>
      <c r="D84" s="63" t="s">
        <v>2</v>
      </c>
    </row>
    <row r="85" spans="1:6" ht="22.5" customHeight="1" x14ac:dyDescent="0.25">
      <c r="A85" s="63" t="s">
        <v>383</v>
      </c>
      <c r="B85" s="15" t="s">
        <v>4</v>
      </c>
      <c r="C85" s="18">
        <v>50000</v>
      </c>
      <c r="D85" s="63" t="s">
        <v>2</v>
      </c>
    </row>
    <row r="86" spans="1:6" ht="49.5" customHeight="1" x14ac:dyDescent="0.25">
      <c r="A86" s="20" t="s">
        <v>388</v>
      </c>
      <c r="B86" s="15"/>
      <c r="C86" s="15"/>
      <c r="D86" s="63"/>
    </row>
    <row r="87" spans="1:6" ht="22.5" customHeight="1" x14ac:dyDescent="0.25">
      <c r="A87" s="63" t="s">
        <v>127</v>
      </c>
      <c r="B87" s="15" t="s">
        <v>4</v>
      </c>
      <c r="C87" s="18">
        <v>1360800</v>
      </c>
      <c r="D87" s="63" t="s">
        <v>2</v>
      </c>
    </row>
    <row r="88" spans="1:6" ht="72" customHeight="1" x14ac:dyDescent="0.25">
      <c r="A88" s="20" t="s">
        <v>389</v>
      </c>
      <c r="B88" s="15"/>
      <c r="C88" s="15"/>
      <c r="D88" s="63"/>
    </row>
    <row r="89" spans="1:6" ht="22.5" customHeight="1" x14ac:dyDescent="0.25">
      <c r="A89" s="63" t="s">
        <v>483</v>
      </c>
      <c r="B89" s="15" t="s">
        <v>4</v>
      </c>
      <c r="C89" s="18">
        <v>50000</v>
      </c>
      <c r="D89" s="63" t="s">
        <v>2</v>
      </c>
    </row>
    <row r="90" spans="1:6" ht="47.25" customHeight="1" x14ac:dyDescent="0.25">
      <c r="A90" s="20" t="s">
        <v>207</v>
      </c>
      <c r="B90" s="15"/>
      <c r="C90" s="15"/>
      <c r="D90" s="63"/>
    </row>
    <row r="91" spans="1:6" ht="14.25" customHeight="1" x14ac:dyDescent="0.25">
      <c r="A91" s="20"/>
      <c r="B91" s="15"/>
      <c r="C91" s="15"/>
      <c r="D91" s="63"/>
    </row>
    <row r="92" spans="1:6" ht="26.25" customHeight="1" x14ac:dyDescent="0.25">
      <c r="A92" s="67" t="s">
        <v>11</v>
      </c>
      <c r="B92" s="15" t="s">
        <v>1</v>
      </c>
      <c r="C92" s="18">
        <f>SUM(C93:C104)</f>
        <v>1748300</v>
      </c>
      <c r="D92" s="63" t="s">
        <v>2</v>
      </c>
    </row>
    <row r="93" spans="1:6" ht="22.5" customHeight="1" x14ac:dyDescent="0.35">
      <c r="A93" s="63" t="s">
        <v>462</v>
      </c>
      <c r="B93" s="15" t="s">
        <v>4</v>
      </c>
      <c r="C93" s="18">
        <v>67900</v>
      </c>
      <c r="D93" s="63" t="s">
        <v>2</v>
      </c>
      <c r="F93" s="47"/>
    </row>
    <row r="94" spans="1:6" ht="49.5" customHeight="1" x14ac:dyDescent="0.25">
      <c r="A94" s="20" t="s">
        <v>300</v>
      </c>
      <c r="B94" s="15"/>
      <c r="C94" s="15"/>
      <c r="D94" s="63"/>
    </row>
    <row r="95" spans="1:6" ht="23.25" customHeight="1" x14ac:dyDescent="0.25">
      <c r="A95" s="63" t="s">
        <v>484</v>
      </c>
      <c r="B95" s="15" t="s">
        <v>4</v>
      </c>
      <c r="C95" s="18">
        <v>15000</v>
      </c>
      <c r="D95" s="63" t="s">
        <v>2</v>
      </c>
    </row>
    <row r="96" spans="1:6" ht="110.25" customHeight="1" x14ac:dyDescent="0.25">
      <c r="A96" s="20" t="s">
        <v>385</v>
      </c>
      <c r="B96" s="15"/>
      <c r="C96" s="15"/>
      <c r="D96" s="63"/>
    </row>
    <row r="97" spans="1:6" ht="24" customHeight="1" x14ac:dyDescent="0.25">
      <c r="A97" s="63" t="s">
        <v>485</v>
      </c>
      <c r="B97" s="15" t="s">
        <v>4</v>
      </c>
      <c r="C97" s="18">
        <v>30000</v>
      </c>
      <c r="D97" s="63" t="s">
        <v>2</v>
      </c>
    </row>
    <row r="98" spans="1:6" ht="75" customHeight="1" x14ac:dyDescent="0.25">
      <c r="A98" s="20" t="s">
        <v>299</v>
      </c>
      <c r="B98" s="15"/>
      <c r="C98" s="15"/>
      <c r="D98" s="63"/>
    </row>
    <row r="99" spans="1:6" ht="22.5" customHeight="1" x14ac:dyDescent="0.35">
      <c r="A99" s="63" t="s">
        <v>486</v>
      </c>
      <c r="B99" s="15" t="s">
        <v>4</v>
      </c>
      <c r="C99" s="46">
        <v>1465400</v>
      </c>
      <c r="D99" s="63" t="s">
        <v>2</v>
      </c>
      <c r="F99" s="68"/>
    </row>
    <row r="100" spans="1:6" ht="96.75" customHeight="1" x14ac:dyDescent="0.25">
      <c r="A100" s="20" t="s">
        <v>390</v>
      </c>
      <c r="B100" s="15"/>
      <c r="C100" s="15"/>
      <c r="D100" s="63"/>
    </row>
    <row r="101" spans="1:6" ht="24" customHeight="1" x14ac:dyDescent="0.25">
      <c r="A101" s="64" t="s">
        <v>470</v>
      </c>
      <c r="B101" s="15" t="s">
        <v>4</v>
      </c>
      <c r="C101" s="46">
        <v>90000</v>
      </c>
      <c r="D101" s="63" t="s">
        <v>2</v>
      </c>
    </row>
    <row r="102" spans="1:6" ht="56.25" customHeight="1" x14ac:dyDescent="0.25">
      <c r="A102" s="21" t="s">
        <v>386</v>
      </c>
      <c r="B102" s="15"/>
      <c r="C102" s="15"/>
      <c r="D102" s="63"/>
    </row>
    <row r="103" spans="1:6" ht="22.5" customHeight="1" x14ac:dyDescent="0.25">
      <c r="A103" s="63" t="s">
        <v>487</v>
      </c>
      <c r="B103" s="15" t="s">
        <v>4</v>
      </c>
      <c r="C103" s="18">
        <v>80000</v>
      </c>
      <c r="D103" s="63" t="s">
        <v>2</v>
      </c>
    </row>
    <row r="104" spans="1:6" ht="99.75" customHeight="1" x14ac:dyDescent="0.35">
      <c r="A104" s="21" t="s">
        <v>384</v>
      </c>
    </row>
    <row r="105" spans="1:6" ht="9.75" customHeight="1" x14ac:dyDescent="0.35">
      <c r="A105" s="20"/>
    </row>
    <row r="106" spans="1:6" ht="25.5" customHeight="1" x14ac:dyDescent="0.25">
      <c r="A106" s="63" t="s">
        <v>54</v>
      </c>
      <c r="B106" s="15" t="s">
        <v>1</v>
      </c>
      <c r="C106" s="18">
        <f>C107+C109+C111</f>
        <v>93000</v>
      </c>
      <c r="D106" s="63" t="s">
        <v>2</v>
      </c>
    </row>
    <row r="107" spans="1:6" ht="22.5" customHeight="1" x14ac:dyDescent="0.25">
      <c r="A107" s="63" t="s">
        <v>488</v>
      </c>
      <c r="B107" s="15" t="s">
        <v>4</v>
      </c>
      <c r="C107" s="18">
        <v>30000</v>
      </c>
      <c r="D107" s="63" t="s">
        <v>2</v>
      </c>
    </row>
    <row r="108" spans="1:6" ht="48.75" customHeight="1" x14ac:dyDescent="0.25">
      <c r="A108" s="20" t="s">
        <v>387</v>
      </c>
      <c r="B108" s="15"/>
      <c r="C108" s="15"/>
      <c r="D108" s="63"/>
    </row>
    <row r="109" spans="1:6" ht="23.25" customHeight="1" x14ac:dyDescent="0.25">
      <c r="A109" s="63" t="s">
        <v>489</v>
      </c>
      <c r="B109" s="15" t="s">
        <v>4</v>
      </c>
      <c r="C109" s="18">
        <v>3000</v>
      </c>
      <c r="D109" s="63" t="s">
        <v>2</v>
      </c>
    </row>
    <row r="110" spans="1:6" ht="72.75" customHeight="1" x14ac:dyDescent="0.25">
      <c r="A110" s="20" t="s">
        <v>208</v>
      </c>
      <c r="B110" s="15"/>
      <c r="C110" s="15"/>
      <c r="D110" s="63"/>
    </row>
    <row r="111" spans="1:6" ht="22.5" customHeight="1" x14ac:dyDescent="0.25">
      <c r="A111" s="63" t="s">
        <v>490</v>
      </c>
      <c r="B111" s="15" t="s">
        <v>4</v>
      </c>
      <c r="C111" s="18">
        <v>60000</v>
      </c>
      <c r="D111" s="63" t="s">
        <v>2</v>
      </c>
    </row>
    <row r="112" spans="1:6" ht="99" customHeight="1" x14ac:dyDescent="0.25">
      <c r="A112" s="20" t="s">
        <v>209</v>
      </c>
      <c r="B112" s="15"/>
      <c r="C112" s="15"/>
      <c r="D112" s="63"/>
    </row>
    <row r="113" spans="1:4" ht="24" customHeight="1" x14ac:dyDescent="0.25">
      <c r="A113" s="14" t="s">
        <v>12</v>
      </c>
      <c r="B113" s="15" t="s">
        <v>1</v>
      </c>
      <c r="C113" s="18">
        <f>C114</f>
        <v>312600</v>
      </c>
      <c r="D113" s="63" t="s">
        <v>2</v>
      </c>
    </row>
    <row r="114" spans="1:4" ht="22.5" customHeight="1" x14ac:dyDescent="0.25">
      <c r="A114" s="67" t="s">
        <v>46</v>
      </c>
      <c r="B114" s="15" t="s">
        <v>1</v>
      </c>
      <c r="C114" s="18">
        <f>C117+C122</f>
        <v>312600</v>
      </c>
      <c r="D114" s="63" t="s">
        <v>2</v>
      </c>
    </row>
    <row r="115" spans="1:4" ht="22.5" customHeight="1" x14ac:dyDescent="0.25">
      <c r="A115" s="67" t="s">
        <v>13</v>
      </c>
      <c r="B115" s="15"/>
      <c r="C115" s="18"/>
      <c r="D115" s="63"/>
    </row>
    <row r="116" spans="1:4" ht="22.5" customHeight="1" x14ac:dyDescent="0.25">
      <c r="A116" s="67" t="s">
        <v>458</v>
      </c>
      <c r="B116" s="15"/>
      <c r="C116" s="18"/>
      <c r="D116" s="63"/>
    </row>
    <row r="117" spans="1:4" ht="22.5" customHeight="1" x14ac:dyDescent="0.25">
      <c r="A117" s="63" t="s">
        <v>392</v>
      </c>
      <c r="B117" s="15" t="s">
        <v>4</v>
      </c>
      <c r="C117" s="18">
        <v>33000</v>
      </c>
      <c r="D117" s="63" t="s">
        <v>2</v>
      </c>
    </row>
    <row r="118" spans="1:4" ht="49.5" customHeight="1" x14ac:dyDescent="0.35">
      <c r="A118" s="59" t="s">
        <v>391</v>
      </c>
      <c r="B118" s="15"/>
      <c r="D118" s="63"/>
    </row>
    <row r="119" spans="1:4" ht="14.25" customHeight="1" x14ac:dyDescent="0.35">
      <c r="A119" s="59"/>
      <c r="B119" s="15"/>
      <c r="D119" s="63"/>
    </row>
    <row r="120" spans="1:4" ht="26.25" customHeight="1" x14ac:dyDescent="0.35">
      <c r="A120" s="67" t="s">
        <v>17</v>
      </c>
      <c r="B120" s="23"/>
      <c r="C120" s="23"/>
      <c r="D120" s="23"/>
    </row>
    <row r="121" spans="1:4" s="1" customFormat="1" ht="18.75" customHeight="1" x14ac:dyDescent="0.25">
      <c r="A121" s="65" t="s">
        <v>491</v>
      </c>
      <c r="B121" s="3"/>
      <c r="C121" s="26"/>
      <c r="D121" s="65"/>
    </row>
    <row r="122" spans="1:4" s="1" customFormat="1" ht="27" customHeight="1" x14ac:dyDescent="0.25">
      <c r="A122" s="65" t="s">
        <v>501</v>
      </c>
      <c r="B122" s="3" t="s">
        <v>4</v>
      </c>
      <c r="C122" s="26">
        <v>279600</v>
      </c>
      <c r="D122" s="65" t="s">
        <v>2</v>
      </c>
    </row>
    <row r="123" spans="1:4" ht="49.5" customHeight="1" x14ac:dyDescent="0.25">
      <c r="A123" s="20" t="s">
        <v>502</v>
      </c>
      <c r="B123" s="15"/>
      <c r="C123" s="15"/>
      <c r="D123" s="63"/>
    </row>
    <row r="124" spans="1:4" ht="14.25" customHeight="1" x14ac:dyDescent="0.25">
      <c r="A124" s="20"/>
      <c r="B124" s="15"/>
      <c r="C124" s="15"/>
      <c r="D124" s="63"/>
    </row>
    <row r="125" spans="1:4" ht="24.75" customHeight="1" x14ac:dyDescent="0.25">
      <c r="A125" s="67" t="s">
        <v>35</v>
      </c>
      <c r="B125" s="15" t="s">
        <v>4</v>
      </c>
      <c r="C125" s="18">
        <f>C127</f>
        <v>2012000</v>
      </c>
      <c r="D125" s="63" t="s">
        <v>2</v>
      </c>
    </row>
    <row r="126" spans="1:4" ht="23.25" customHeight="1" x14ac:dyDescent="0.25">
      <c r="A126" s="14" t="s">
        <v>55</v>
      </c>
      <c r="B126" s="49"/>
      <c r="C126" s="49"/>
      <c r="D126" s="59"/>
    </row>
    <row r="127" spans="1:4" ht="22.5" customHeight="1" x14ac:dyDescent="0.25">
      <c r="A127" s="19" t="s">
        <v>492</v>
      </c>
      <c r="B127" s="15" t="s">
        <v>1</v>
      </c>
      <c r="C127" s="18">
        <f>SUM(C128:C134)</f>
        <v>2012000</v>
      </c>
      <c r="D127" s="63" t="s">
        <v>2</v>
      </c>
    </row>
    <row r="128" spans="1:4" ht="22.5" customHeight="1" x14ac:dyDescent="0.25">
      <c r="A128" s="19" t="s">
        <v>173</v>
      </c>
      <c r="B128" s="15" t="s">
        <v>4</v>
      </c>
      <c r="C128" s="18">
        <v>724000</v>
      </c>
      <c r="D128" s="63" t="s">
        <v>2</v>
      </c>
    </row>
    <row r="129" spans="1:4" ht="127.5" customHeight="1" x14ac:dyDescent="0.25">
      <c r="A129" s="21" t="s">
        <v>550</v>
      </c>
      <c r="B129" s="15"/>
      <c r="C129" s="18"/>
      <c r="D129" s="63"/>
    </row>
    <row r="130" spans="1:4" ht="22.5" customHeight="1" x14ac:dyDescent="0.25">
      <c r="A130" s="63" t="s">
        <v>398</v>
      </c>
      <c r="B130" s="15" t="s">
        <v>4</v>
      </c>
      <c r="C130" s="46">
        <v>356000</v>
      </c>
      <c r="D130" s="63" t="s">
        <v>2</v>
      </c>
    </row>
    <row r="131" spans="1:4" ht="177" customHeight="1" x14ac:dyDescent="0.25">
      <c r="A131" s="21" t="s">
        <v>551</v>
      </c>
      <c r="B131" s="15"/>
      <c r="C131" s="46"/>
      <c r="D131" s="63"/>
    </row>
    <row r="132" spans="1:4" ht="22.5" customHeight="1" x14ac:dyDescent="0.25">
      <c r="A132" s="63" t="s">
        <v>213</v>
      </c>
      <c r="B132" s="15" t="s">
        <v>4</v>
      </c>
      <c r="C132" s="46">
        <v>596000</v>
      </c>
      <c r="D132" s="63" t="s">
        <v>2</v>
      </c>
    </row>
    <row r="133" spans="1:4" ht="102.75" customHeight="1" x14ac:dyDescent="0.25">
      <c r="A133" s="21" t="s">
        <v>552</v>
      </c>
      <c r="B133" s="15"/>
      <c r="C133" s="46"/>
      <c r="D133" s="63"/>
    </row>
    <row r="134" spans="1:4" ht="22.5" customHeight="1" x14ac:dyDescent="0.25">
      <c r="A134" s="63" t="s">
        <v>145</v>
      </c>
      <c r="B134" s="15" t="s">
        <v>4</v>
      </c>
      <c r="C134" s="18">
        <v>336000</v>
      </c>
      <c r="D134" s="63" t="s">
        <v>2</v>
      </c>
    </row>
    <row r="135" spans="1:4" ht="102.75" customHeight="1" x14ac:dyDescent="0.25">
      <c r="A135" s="21" t="s">
        <v>553</v>
      </c>
      <c r="B135" s="15"/>
      <c r="C135" s="18"/>
      <c r="D135" s="63"/>
    </row>
    <row r="136" spans="1:4" ht="51" customHeight="1" x14ac:dyDescent="0.25">
      <c r="A136" s="21"/>
      <c r="B136" s="15"/>
      <c r="C136" s="15"/>
      <c r="D136" s="59"/>
    </row>
    <row r="137" spans="1:4" ht="22.5" customHeight="1" x14ac:dyDescent="0.25">
      <c r="A137" s="21" t="s">
        <v>62</v>
      </c>
      <c r="B137" s="15"/>
      <c r="C137" s="15"/>
      <c r="D137" s="59"/>
    </row>
    <row r="138" spans="1:4" ht="22.5" customHeight="1" x14ac:dyDescent="0.25">
      <c r="A138" s="59"/>
      <c r="B138" s="15"/>
      <c r="C138" s="15"/>
      <c r="D138" s="59"/>
    </row>
    <row r="139" spans="1:4" ht="22.5" customHeight="1" x14ac:dyDescent="0.25">
      <c r="A139" s="59"/>
      <c r="B139" s="15"/>
      <c r="C139" s="18"/>
      <c r="D139" s="63"/>
    </row>
    <row r="140" spans="1:4" ht="78.75" customHeight="1" x14ac:dyDescent="0.25">
      <c r="A140" s="59"/>
      <c r="B140" s="15"/>
      <c r="C140" s="15"/>
      <c r="D140" s="59"/>
    </row>
    <row r="141" spans="1:4" ht="24.75" customHeight="1" x14ac:dyDescent="0.25">
      <c r="A141" s="59"/>
      <c r="B141" s="15"/>
      <c r="C141" s="15"/>
      <c r="D141" s="59"/>
    </row>
    <row r="142" spans="1:4" ht="75" customHeight="1" x14ac:dyDescent="0.25">
      <c r="A142" s="21"/>
      <c r="B142" s="15"/>
      <c r="C142" s="18"/>
      <c r="D142" s="63"/>
    </row>
    <row r="143" spans="1:4" ht="75" customHeight="1" x14ac:dyDescent="0.25">
      <c r="A143" s="24"/>
      <c r="B143" s="15"/>
      <c r="C143" s="15"/>
      <c r="D143" s="59"/>
    </row>
    <row r="144" spans="1:4" ht="111.75" customHeight="1" x14ac:dyDescent="0.25">
      <c r="A144" s="24"/>
      <c r="B144" s="15"/>
      <c r="C144" s="15"/>
      <c r="D144" s="59"/>
    </row>
    <row r="145" spans="1:4" ht="22.5" customHeight="1" x14ac:dyDescent="0.25">
      <c r="A145" s="24"/>
      <c r="B145" s="15"/>
      <c r="C145" s="18"/>
      <c r="D145" s="63"/>
    </row>
    <row r="146" spans="1:4" ht="22.5" customHeight="1" x14ac:dyDescent="0.25">
      <c r="A146" s="24"/>
      <c r="B146" s="49"/>
      <c r="C146" s="49"/>
      <c r="D146" s="59"/>
    </row>
    <row r="147" spans="1:4" ht="22.5" customHeight="1" x14ac:dyDescent="0.25">
      <c r="A147" s="24"/>
      <c r="B147" s="49"/>
      <c r="C147" s="49"/>
      <c r="D147" s="59"/>
    </row>
    <row r="148" spans="1:4" ht="96" customHeight="1" x14ac:dyDescent="0.25">
      <c r="A148" s="24"/>
      <c r="B148" s="49"/>
      <c r="C148" s="49"/>
      <c r="D148" s="59"/>
    </row>
    <row r="149" spans="1:4" ht="21" customHeight="1" x14ac:dyDescent="0.25">
      <c r="A149" s="24"/>
      <c r="B149" s="49"/>
      <c r="C149" s="50"/>
      <c r="D149" s="59"/>
    </row>
    <row r="150" spans="1:4" ht="21" customHeight="1" x14ac:dyDescent="0.25">
      <c r="A150" s="24"/>
      <c r="B150" s="15"/>
      <c r="C150" s="18"/>
      <c r="D150" s="63"/>
    </row>
    <row r="151" spans="1:4" ht="21" customHeight="1" x14ac:dyDescent="0.25">
      <c r="A151" s="24"/>
      <c r="B151" s="49"/>
      <c r="C151" s="49"/>
      <c r="D151" s="59"/>
    </row>
    <row r="152" spans="1:4" ht="21" customHeight="1" x14ac:dyDescent="0.25">
      <c r="A152" s="24"/>
      <c r="B152" s="49"/>
      <c r="C152" s="49"/>
      <c r="D152" s="59"/>
    </row>
    <row r="153" spans="1:4" ht="21" customHeight="1" x14ac:dyDescent="0.25">
      <c r="A153" s="24"/>
      <c r="B153" s="49"/>
      <c r="C153" s="49"/>
      <c r="D153" s="59"/>
    </row>
    <row r="154" spans="1:4" ht="21" customHeight="1" x14ac:dyDescent="0.25">
      <c r="A154" s="24"/>
      <c r="B154" s="49"/>
      <c r="C154" s="49"/>
      <c r="D154" s="59"/>
    </row>
    <row r="155" spans="1:4" ht="21" customHeight="1" x14ac:dyDescent="0.25">
      <c r="A155" s="24"/>
      <c r="B155" s="49"/>
      <c r="C155" s="49"/>
      <c r="D155" s="59"/>
    </row>
    <row r="156" spans="1:4" ht="21" customHeight="1" x14ac:dyDescent="0.25">
      <c r="A156" s="24"/>
      <c r="B156" s="49"/>
      <c r="C156" s="49"/>
      <c r="D156" s="59"/>
    </row>
    <row r="157" spans="1:4" ht="22.5" customHeight="1" x14ac:dyDescent="0.25">
      <c r="A157" s="24"/>
      <c r="B157" s="49"/>
      <c r="C157" s="49"/>
      <c r="D157" s="59"/>
    </row>
    <row r="158" spans="1:4" ht="22.5" customHeight="1" x14ac:dyDescent="0.25">
      <c r="A158" s="24"/>
      <c r="B158" s="49"/>
      <c r="C158" s="49"/>
      <c r="D158" s="59"/>
    </row>
    <row r="159" spans="1:4" ht="22.5" customHeight="1" x14ac:dyDescent="0.25">
      <c r="A159" s="24"/>
      <c r="B159" s="49"/>
      <c r="C159" s="49"/>
      <c r="D159" s="59"/>
    </row>
    <row r="160" spans="1:4" ht="22.5" customHeight="1" x14ac:dyDescent="0.25">
      <c r="A160" s="24"/>
      <c r="B160" s="15"/>
      <c r="C160" s="18"/>
      <c r="D160" s="63"/>
    </row>
    <row r="161" spans="1:4" ht="22.5" customHeight="1" x14ac:dyDescent="0.25">
      <c r="A161" s="24"/>
      <c r="B161" s="21"/>
      <c r="C161" s="15"/>
      <c r="D161" s="63"/>
    </row>
    <row r="162" spans="1:4" ht="22.5" customHeight="1" x14ac:dyDescent="0.25">
      <c r="A162" s="24"/>
      <c r="B162" s="21"/>
      <c r="C162" s="15"/>
      <c r="D162" s="63"/>
    </row>
    <row r="163" spans="1:4" ht="22.5" customHeight="1" x14ac:dyDescent="0.25">
      <c r="A163" s="24"/>
      <c r="B163" s="21"/>
      <c r="C163" s="15"/>
      <c r="D163" s="63"/>
    </row>
    <row r="164" spans="1:4" ht="22.5" customHeight="1" x14ac:dyDescent="0.25">
      <c r="A164" s="24"/>
      <c r="B164" s="21"/>
      <c r="C164" s="15"/>
      <c r="D164" s="63"/>
    </row>
    <row r="165" spans="1:4" ht="22.5" customHeight="1" x14ac:dyDescent="0.25">
      <c r="A165" s="24"/>
      <c r="B165" s="21"/>
      <c r="C165" s="49"/>
      <c r="D165" s="63"/>
    </row>
    <row r="166" spans="1:4" ht="22.5" customHeight="1" x14ac:dyDescent="0.25">
      <c r="A166" s="24"/>
      <c r="B166" s="21"/>
      <c r="C166" s="21"/>
      <c r="D166" s="59"/>
    </row>
    <row r="167" spans="1:4" ht="22.5" customHeight="1" x14ac:dyDescent="0.25">
      <c r="A167" s="24"/>
      <c r="B167" s="21"/>
      <c r="C167" s="21"/>
      <c r="D167" s="59"/>
    </row>
    <row r="168" spans="1:4" ht="22.5" customHeight="1" x14ac:dyDescent="0.35">
      <c r="A168" s="69"/>
      <c r="B168" s="70"/>
      <c r="C168" s="70"/>
      <c r="D168" s="70"/>
    </row>
    <row r="169" spans="1:4" ht="22.5" customHeight="1" x14ac:dyDescent="0.35">
      <c r="A169" s="13"/>
    </row>
  </sheetData>
  <mergeCells count="10">
    <mergeCell ref="A1:D1"/>
    <mergeCell ref="A2:D2"/>
    <mergeCell ref="A4:D4"/>
    <mergeCell ref="A6:D6"/>
    <mergeCell ref="A7:D7"/>
    <mergeCell ref="A25:D25"/>
    <mergeCell ref="A26:D26"/>
    <mergeCell ref="A27:D27"/>
    <mergeCell ref="A28:D28"/>
    <mergeCell ref="A29:D29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62"/>
  <sheetViews>
    <sheetView topLeftCell="A37" zoomScale="39" zoomScaleNormal="39" workbookViewId="0">
      <selection activeCell="A118" sqref="A118:XFD120"/>
    </sheetView>
  </sheetViews>
  <sheetFormatPr defaultRowHeight="21" x14ac:dyDescent="0.35"/>
  <cols>
    <col min="1" max="1" width="60.625" style="1" customWidth="1"/>
    <col min="2" max="2" width="5.875" style="35" customWidth="1"/>
    <col min="3" max="3" width="10.375" style="36" customWidth="1"/>
    <col min="4" max="4" width="4.5" style="35" customWidth="1"/>
    <col min="5" max="16384" width="9" style="1"/>
  </cols>
  <sheetData>
    <row r="1" spans="1:4" ht="22.5" x14ac:dyDescent="0.35">
      <c r="A1" s="180" t="s">
        <v>556</v>
      </c>
      <c r="B1" s="180"/>
      <c r="C1" s="180"/>
      <c r="D1" s="180"/>
    </row>
    <row r="2" spans="1:4" ht="22.5" x14ac:dyDescent="0.35">
      <c r="A2" s="180" t="s">
        <v>38</v>
      </c>
      <c r="B2" s="180"/>
      <c r="C2" s="180"/>
      <c r="D2" s="180"/>
    </row>
    <row r="3" spans="1:4" x14ac:dyDescent="0.35">
      <c r="A3" s="179" t="s">
        <v>558</v>
      </c>
    </row>
    <row r="4" spans="1:4" ht="25.5" customHeight="1" x14ac:dyDescent="0.35">
      <c r="A4" s="187" t="s">
        <v>585</v>
      </c>
      <c r="B4" s="187"/>
      <c r="C4" s="187"/>
      <c r="D4" s="187"/>
    </row>
    <row r="5" spans="1:4" ht="49.5" customHeight="1" x14ac:dyDescent="0.35">
      <c r="A5" s="187" t="s">
        <v>586</v>
      </c>
      <c r="B5" s="187"/>
      <c r="C5" s="187"/>
      <c r="D5" s="187"/>
    </row>
    <row r="6" spans="1:4" ht="49.5" customHeight="1" x14ac:dyDescent="0.35">
      <c r="A6" s="187" t="s">
        <v>587</v>
      </c>
      <c r="B6" s="187"/>
      <c r="C6" s="187"/>
      <c r="D6" s="187"/>
    </row>
    <row r="7" spans="1:4" ht="49.5" customHeight="1" x14ac:dyDescent="0.35">
      <c r="A7" s="187" t="s">
        <v>588</v>
      </c>
      <c r="B7" s="187"/>
      <c r="C7" s="187"/>
      <c r="D7" s="187"/>
    </row>
    <row r="8" spans="1:4" x14ac:dyDescent="0.35">
      <c r="A8" s="179" t="s">
        <v>563</v>
      </c>
    </row>
    <row r="9" spans="1:4" x14ac:dyDescent="0.35">
      <c r="A9" s="13" t="s">
        <v>564</v>
      </c>
    </row>
    <row r="28" spans="1:4" ht="24.75" customHeight="1" x14ac:dyDescent="0.35">
      <c r="A28" s="181" t="s">
        <v>14</v>
      </c>
      <c r="B28" s="181"/>
      <c r="C28" s="181"/>
      <c r="D28" s="181"/>
    </row>
    <row r="29" spans="1:4" ht="24.75" customHeight="1" x14ac:dyDescent="0.35">
      <c r="A29" s="181" t="s">
        <v>139</v>
      </c>
      <c r="B29" s="181"/>
      <c r="C29" s="181"/>
      <c r="D29" s="181"/>
    </row>
    <row r="30" spans="1:4" ht="24.75" customHeight="1" x14ac:dyDescent="0.35">
      <c r="A30" s="181" t="s">
        <v>15</v>
      </c>
      <c r="B30" s="181"/>
      <c r="C30" s="181"/>
      <c r="D30" s="181"/>
    </row>
    <row r="31" spans="1:4" ht="24.75" customHeight="1" x14ac:dyDescent="0.35">
      <c r="A31" s="181" t="s">
        <v>16</v>
      </c>
      <c r="B31" s="181"/>
      <c r="C31" s="181"/>
      <c r="D31" s="181"/>
    </row>
    <row r="32" spans="1:4" ht="24.75" customHeight="1" x14ac:dyDescent="0.35">
      <c r="A32" s="181" t="s">
        <v>38</v>
      </c>
      <c r="B32" s="181"/>
      <c r="C32" s="181"/>
      <c r="D32" s="181"/>
    </row>
    <row r="33" spans="1:4" s="6" customFormat="1" ht="28.5" customHeight="1" x14ac:dyDescent="0.35">
      <c r="A33" s="102" t="s">
        <v>40</v>
      </c>
      <c r="B33" s="112" t="s">
        <v>1</v>
      </c>
      <c r="C33" s="113">
        <f>SUM(C34,C61,C79)</f>
        <v>1300000</v>
      </c>
      <c r="D33" s="112" t="s">
        <v>2</v>
      </c>
    </row>
    <row r="34" spans="1:4" s="6" customFormat="1" ht="22.5" customHeight="1" x14ac:dyDescent="0.35">
      <c r="A34" s="2" t="s">
        <v>3</v>
      </c>
      <c r="B34" s="3" t="s">
        <v>1</v>
      </c>
      <c r="C34" s="103">
        <f>C35</f>
        <v>835000</v>
      </c>
      <c r="D34" s="3" t="s">
        <v>2</v>
      </c>
    </row>
    <row r="35" spans="1:4" s="6" customFormat="1" ht="22.5" customHeight="1" x14ac:dyDescent="0.35">
      <c r="A35" s="2" t="s">
        <v>39</v>
      </c>
      <c r="B35" s="3" t="s">
        <v>1</v>
      </c>
      <c r="C35" s="103">
        <f>SUM(C36,C53)</f>
        <v>835000</v>
      </c>
      <c r="D35" s="3" t="s">
        <v>2</v>
      </c>
    </row>
    <row r="36" spans="1:4" s="6" customFormat="1" ht="22.5" customHeight="1" x14ac:dyDescent="0.35">
      <c r="A36" s="2" t="s">
        <v>7</v>
      </c>
      <c r="B36" s="3" t="s">
        <v>1</v>
      </c>
      <c r="C36" s="103">
        <f>SUM(C37,C39,C50)</f>
        <v>740000</v>
      </c>
      <c r="D36" s="3" t="s">
        <v>2</v>
      </c>
    </row>
    <row r="37" spans="1:4" ht="22.5" customHeight="1" x14ac:dyDescent="0.25">
      <c r="A37" s="7" t="s">
        <v>442</v>
      </c>
      <c r="B37" s="3" t="s">
        <v>4</v>
      </c>
      <c r="C37" s="26">
        <v>15000</v>
      </c>
      <c r="D37" s="3" t="s">
        <v>2</v>
      </c>
    </row>
    <row r="38" spans="1:4" ht="51.75" customHeight="1" x14ac:dyDescent="0.25">
      <c r="A38" s="66" t="s">
        <v>520</v>
      </c>
      <c r="B38" s="3"/>
      <c r="C38" s="3"/>
      <c r="D38" s="3"/>
    </row>
    <row r="39" spans="1:4" ht="21.75" customHeight="1" x14ac:dyDescent="0.25">
      <c r="A39" s="172" t="s">
        <v>56</v>
      </c>
      <c r="B39" s="3" t="s">
        <v>1</v>
      </c>
      <c r="C39" s="104">
        <f>SUM(C40:C48)</f>
        <v>675000</v>
      </c>
      <c r="D39" s="3" t="s">
        <v>2</v>
      </c>
    </row>
    <row r="40" spans="1:4" ht="21.75" customHeight="1" x14ac:dyDescent="0.25">
      <c r="A40" s="7" t="s">
        <v>131</v>
      </c>
      <c r="B40" s="3" t="s">
        <v>4</v>
      </c>
      <c r="C40" s="26">
        <v>550000</v>
      </c>
      <c r="D40" s="3" t="s">
        <v>2</v>
      </c>
    </row>
    <row r="41" spans="1:4" ht="94.5" customHeight="1" x14ac:dyDescent="0.35">
      <c r="A41" s="8" t="s">
        <v>248</v>
      </c>
    </row>
    <row r="42" spans="1:4" ht="22.5" customHeight="1" x14ac:dyDescent="0.25">
      <c r="A42" s="7" t="s">
        <v>521</v>
      </c>
      <c r="B42" s="3" t="s">
        <v>4</v>
      </c>
      <c r="C42" s="26">
        <v>30000</v>
      </c>
      <c r="D42" s="3" t="s">
        <v>2</v>
      </c>
    </row>
    <row r="43" spans="1:4" ht="79.5" customHeight="1" x14ac:dyDescent="0.35">
      <c r="A43" s="8" t="s">
        <v>522</v>
      </c>
    </row>
    <row r="44" spans="1:4" ht="22.5" customHeight="1" x14ac:dyDescent="0.25">
      <c r="A44" s="7" t="s">
        <v>168</v>
      </c>
      <c r="B44" s="3" t="s">
        <v>4</v>
      </c>
      <c r="C44" s="26">
        <v>50000</v>
      </c>
      <c r="D44" s="3" t="s">
        <v>2</v>
      </c>
    </row>
    <row r="45" spans="1:4" ht="75.75" customHeight="1" x14ac:dyDescent="0.25">
      <c r="A45" s="8" t="s">
        <v>410</v>
      </c>
      <c r="B45" s="3"/>
      <c r="C45" s="7"/>
      <c r="D45" s="3"/>
    </row>
    <row r="46" spans="1:4" ht="22.5" customHeight="1" x14ac:dyDescent="0.25">
      <c r="A46" s="7" t="s">
        <v>133</v>
      </c>
      <c r="B46" s="3" t="s">
        <v>4</v>
      </c>
      <c r="C46" s="26">
        <v>30000</v>
      </c>
      <c r="D46" s="3" t="s">
        <v>2</v>
      </c>
    </row>
    <row r="47" spans="1:4" ht="82.5" customHeight="1" x14ac:dyDescent="0.35">
      <c r="A47" s="8" t="s">
        <v>540</v>
      </c>
      <c r="B47" s="3"/>
      <c r="C47" s="103"/>
      <c r="D47" s="3"/>
    </row>
    <row r="48" spans="1:4" ht="22.5" customHeight="1" x14ac:dyDescent="0.25">
      <c r="A48" s="7" t="s">
        <v>169</v>
      </c>
      <c r="B48" s="3" t="s">
        <v>4</v>
      </c>
      <c r="C48" s="26">
        <v>15000</v>
      </c>
      <c r="D48" s="3" t="s">
        <v>2</v>
      </c>
    </row>
    <row r="49" spans="1:4" ht="75.75" customHeight="1" x14ac:dyDescent="0.35">
      <c r="A49" s="8" t="s">
        <v>249</v>
      </c>
      <c r="B49" s="3"/>
      <c r="C49" s="103"/>
      <c r="D49" s="3"/>
    </row>
    <row r="50" spans="1:4" ht="22.5" customHeight="1" x14ac:dyDescent="0.25">
      <c r="A50" s="7" t="s">
        <v>463</v>
      </c>
      <c r="B50" s="3" t="s">
        <v>4</v>
      </c>
      <c r="C50" s="26">
        <v>50000</v>
      </c>
      <c r="D50" s="3" t="s">
        <v>2</v>
      </c>
    </row>
    <row r="51" spans="1:4" ht="45.75" customHeight="1" x14ac:dyDescent="0.35">
      <c r="A51" s="8" t="s">
        <v>210</v>
      </c>
      <c r="B51" s="3"/>
      <c r="D51" s="3"/>
    </row>
    <row r="52" spans="1:4" ht="13.5" customHeight="1" x14ac:dyDescent="0.35">
      <c r="A52" s="8"/>
      <c r="B52" s="3"/>
      <c r="D52" s="3"/>
    </row>
    <row r="53" spans="1:4" s="6" customFormat="1" ht="21.75" customHeight="1" x14ac:dyDescent="0.35">
      <c r="A53" s="2" t="s">
        <v>11</v>
      </c>
      <c r="B53" s="3" t="s">
        <v>1</v>
      </c>
      <c r="C53" s="105">
        <f>SUM(C54:C58)</f>
        <v>95000</v>
      </c>
      <c r="D53" s="3" t="s">
        <v>2</v>
      </c>
    </row>
    <row r="54" spans="1:4" ht="22.5" customHeight="1" x14ac:dyDescent="0.25">
      <c r="A54" s="7" t="s">
        <v>493</v>
      </c>
      <c r="B54" s="3" t="s">
        <v>4</v>
      </c>
      <c r="C54" s="26">
        <v>25000</v>
      </c>
      <c r="D54" s="3" t="s">
        <v>2</v>
      </c>
    </row>
    <row r="55" spans="1:4" ht="71.25" customHeight="1" x14ac:dyDescent="0.35">
      <c r="A55" s="8" t="s">
        <v>519</v>
      </c>
      <c r="B55" s="3"/>
      <c r="D55" s="3"/>
    </row>
    <row r="56" spans="1:4" ht="22.5" customHeight="1" x14ac:dyDescent="0.25">
      <c r="A56" s="7" t="s">
        <v>472</v>
      </c>
      <c r="B56" s="3" t="s">
        <v>4</v>
      </c>
      <c r="C56" s="26">
        <v>60000</v>
      </c>
      <c r="D56" s="3" t="s">
        <v>2</v>
      </c>
    </row>
    <row r="57" spans="1:4" ht="45" customHeight="1" x14ac:dyDescent="0.35">
      <c r="A57" s="8" t="s">
        <v>211</v>
      </c>
      <c r="B57" s="3"/>
      <c r="D57" s="3"/>
    </row>
    <row r="58" spans="1:4" ht="22.5" customHeight="1" x14ac:dyDescent="0.25">
      <c r="A58" s="7" t="s">
        <v>494</v>
      </c>
      <c r="B58" s="3" t="s">
        <v>4</v>
      </c>
      <c r="C58" s="26">
        <v>10000</v>
      </c>
      <c r="D58" s="3" t="s">
        <v>2</v>
      </c>
    </row>
    <row r="59" spans="1:4" ht="51.75" customHeight="1" x14ac:dyDescent="0.35">
      <c r="A59" s="8" t="s">
        <v>411</v>
      </c>
      <c r="C59" s="3"/>
    </row>
    <row r="60" spans="1:4" ht="14.25" customHeight="1" x14ac:dyDescent="0.35">
      <c r="A60" s="8"/>
      <c r="B60" s="3"/>
      <c r="D60" s="3"/>
    </row>
    <row r="61" spans="1:4" ht="23.25" customHeight="1" x14ac:dyDescent="0.25">
      <c r="A61" s="2" t="s">
        <v>174</v>
      </c>
      <c r="B61" s="3" t="s">
        <v>1</v>
      </c>
      <c r="C61" s="26">
        <f>C62</f>
        <v>255000</v>
      </c>
      <c r="D61" s="3" t="s">
        <v>2</v>
      </c>
    </row>
    <row r="62" spans="1:4" ht="23.25" customHeight="1" x14ac:dyDescent="0.25">
      <c r="A62" s="2" t="s">
        <v>46</v>
      </c>
      <c r="B62" s="3" t="s">
        <v>1</v>
      </c>
      <c r="C62" s="26">
        <f>C63</f>
        <v>255000</v>
      </c>
      <c r="D62" s="3" t="s">
        <v>2</v>
      </c>
    </row>
    <row r="63" spans="1:4" ht="23.25" customHeight="1" x14ac:dyDescent="0.25">
      <c r="A63" s="2" t="s">
        <v>13</v>
      </c>
      <c r="B63" s="3" t="s">
        <v>1</v>
      </c>
      <c r="C63" s="26">
        <f>SUM(C64,C67)</f>
        <v>255000</v>
      </c>
      <c r="D63" s="3" t="s">
        <v>2</v>
      </c>
    </row>
    <row r="64" spans="1:4" ht="23.25" customHeight="1" x14ac:dyDescent="0.25">
      <c r="A64" s="7" t="s">
        <v>541</v>
      </c>
      <c r="B64" s="3" t="s">
        <v>1</v>
      </c>
      <c r="C64" s="26">
        <f>C65</f>
        <v>40000</v>
      </c>
      <c r="D64" s="3" t="s">
        <v>2</v>
      </c>
    </row>
    <row r="65" spans="1:4" ht="23.25" customHeight="1" x14ac:dyDescent="0.25">
      <c r="A65" s="7" t="s">
        <v>531</v>
      </c>
      <c r="B65" s="3" t="s">
        <v>4</v>
      </c>
      <c r="C65" s="26">
        <v>40000</v>
      </c>
      <c r="D65" s="3" t="s">
        <v>2</v>
      </c>
    </row>
    <row r="66" spans="1:4" ht="161.25" customHeight="1" x14ac:dyDescent="0.35">
      <c r="A66" s="8" t="s">
        <v>518</v>
      </c>
    </row>
    <row r="67" spans="1:4" ht="22.5" customHeight="1" x14ac:dyDescent="0.25">
      <c r="A67" s="19" t="s">
        <v>495</v>
      </c>
      <c r="B67" s="15" t="s">
        <v>1</v>
      </c>
      <c r="C67" s="18">
        <f>SUM(C68:C76)</f>
        <v>215000</v>
      </c>
      <c r="D67" s="15" t="s">
        <v>2</v>
      </c>
    </row>
    <row r="68" spans="1:4" ht="21.75" customHeight="1" x14ac:dyDescent="0.25">
      <c r="A68" s="19" t="s">
        <v>530</v>
      </c>
      <c r="B68" s="15" t="s">
        <v>4</v>
      </c>
      <c r="C68" s="18">
        <v>43000</v>
      </c>
      <c r="D68" s="15" t="s">
        <v>2</v>
      </c>
    </row>
    <row r="69" spans="1:4" ht="105" x14ac:dyDescent="0.25">
      <c r="A69" s="21" t="s">
        <v>250</v>
      </c>
      <c r="B69" s="114"/>
      <c r="C69" s="115"/>
      <c r="D69" s="114"/>
    </row>
    <row r="70" spans="1:4" ht="22.5" customHeight="1" x14ac:dyDescent="0.25">
      <c r="A70" s="19" t="s">
        <v>532</v>
      </c>
      <c r="B70" s="15" t="s">
        <v>4</v>
      </c>
      <c r="C70" s="18">
        <v>40000</v>
      </c>
      <c r="D70" s="15" t="s">
        <v>2</v>
      </c>
    </row>
    <row r="71" spans="1:4" ht="118.5" customHeight="1" x14ac:dyDescent="0.25">
      <c r="A71" s="21" t="s">
        <v>251</v>
      </c>
      <c r="B71" s="114"/>
      <c r="C71" s="115"/>
      <c r="D71" s="114"/>
    </row>
    <row r="72" spans="1:4" ht="23.25" customHeight="1" x14ac:dyDescent="0.25">
      <c r="A72" s="19" t="s">
        <v>533</v>
      </c>
      <c r="B72" s="15" t="s">
        <v>4</v>
      </c>
      <c r="C72" s="18">
        <v>43000</v>
      </c>
      <c r="D72" s="15" t="s">
        <v>2</v>
      </c>
    </row>
    <row r="73" spans="1:4" ht="119.25" customHeight="1" x14ac:dyDescent="0.25">
      <c r="A73" s="21" t="s">
        <v>253</v>
      </c>
      <c r="B73" s="114"/>
      <c r="C73" s="115"/>
      <c r="D73" s="114"/>
    </row>
    <row r="74" spans="1:4" ht="24" customHeight="1" x14ac:dyDescent="0.25">
      <c r="A74" s="19" t="s">
        <v>534</v>
      </c>
      <c r="B74" s="15" t="s">
        <v>4</v>
      </c>
      <c r="C74" s="18">
        <v>46000</v>
      </c>
      <c r="D74" s="15" t="s">
        <v>2</v>
      </c>
    </row>
    <row r="75" spans="1:4" ht="121.5" customHeight="1" x14ac:dyDescent="0.25">
      <c r="A75" s="21" t="s">
        <v>254</v>
      </c>
      <c r="B75" s="114"/>
      <c r="C75" s="115"/>
      <c r="D75" s="114"/>
    </row>
    <row r="76" spans="1:4" ht="21.75" customHeight="1" x14ac:dyDescent="0.25">
      <c r="A76" s="19" t="s">
        <v>535</v>
      </c>
      <c r="B76" s="15" t="s">
        <v>4</v>
      </c>
      <c r="C76" s="18">
        <v>43000</v>
      </c>
      <c r="D76" s="15" t="s">
        <v>2</v>
      </c>
    </row>
    <row r="77" spans="1:4" ht="120" customHeight="1" x14ac:dyDescent="0.25">
      <c r="A77" s="21" t="s">
        <v>252</v>
      </c>
      <c r="B77" s="114"/>
      <c r="C77" s="115"/>
      <c r="D77" s="114"/>
    </row>
    <row r="78" spans="1:4" ht="13.5" customHeight="1" x14ac:dyDescent="0.35">
      <c r="A78" s="8"/>
    </row>
    <row r="79" spans="1:4" ht="22.5" customHeight="1" x14ac:dyDescent="0.25">
      <c r="A79" s="2" t="s">
        <v>35</v>
      </c>
      <c r="B79" s="3" t="s">
        <v>1</v>
      </c>
      <c r="C79" s="26">
        <v>210000</v>
      </c>
      <c r="D79" s="3" t="s">
        <v>2</v>
      </c>
    </row>
    <row r="80" spans="1:4" ht="22.5" customHeight="1" x14ac:dyDescent="0.35">
      <c r="A80" s="7" t="s">
        <v>55</v>
      </c>
    </row>
    <row r="81" spans="1:4" ht="22.5" customHeight="1" x14ac:dyDescent="0.25">
      <c r="A81" s="7" t="s">
        <v>496</v>
      </c>
      <c r="B81" s="3" t="s">
        <v>4</v>
      </c>
      <c r="C81" s="26">
        <v>210000</v>
      </c>
      <c r="D81" s="3" t="s">
        <v>2</v>
      </c>
    </row>
    <row r="82" spans="1:4" ht="190.5" customHeight="1" x14ac:dyDescent="0.35">
      <c r="A82" s="8" t="s">
        <v>421</v>
      </c>
    </row>
    <row r="84" spans="1:4" x14ac:dyDescent="0.35">
      <c r="A84" s="8"/>
      <c r="B84" s="3"/>
      <c r="D84" s="3"/>
    </row>
    <row r="85" spans="1:4" x14ac:dyDescent="0.25">
      <c r="A85" s="37"/>
      <c r="B85" s="3"/>
      <c r="C85" s="3"/>
      <c r="D85" s="3"/>
    </row>
    <row r="86" spans="1:4" x14ac:dyDescent="0.25">
      <c r="A86" s="37"/>
      <c r="B86" s="3"/>
      <c r="C86" s="3"/>
      <c r="D86" s="3"/>
    </row>
    <row r="87" spans="1:4" x14ac:dyDescent="0.25">
      <c r="A87" s="37"/>
      <c r="B87" s="3"/>
      <c r="C87" s="3"/>
      <c r="D87" s="3"/>
    </row>
    <row r="88" spans="1:4" x14ac:dyDescent="0.25">
      <c r="B88" s="3"/>
      <c r="C88" s="3"/>
      <c r="D88" s="3"/>
    </row>
    <row r="89" spans="1:4" x14ac:dyDescent="0.25">
      <c r="A89" s="37"/>
      <c r="B89" s="3"/>
      <c r="C89" s="3"/>
      <c r="D89" s="3"/>
    </row>
    <row r="90" spans="1:4" x14ac:dyDescent="0.25">
      <c r="A90" s="37"/>
      <c r="B90" s="3"/>
      <c r="C90" s="3"/>
      <c r="D90" s="3"/>
    </row>
    <row r="91" spans="1:4" x14ac:dyDescent="0.25">
      <c r="A91" s="37"/>
      <c r="B91" s="3"/>
      <c r="C91" s="3"/>
      <c r="D91" s="3"/>
    </row>
    <row r="92" spans="1:4" x14ac:dyDescent="0.25">
      <c r="A92" s="37"/>
      <c r="B92" s="3"/>
      <c r="C92" s="3"/>
      <c r="D92" s="3"/>
    </row>
    <row r="93" spans="1:4" x14ac:dyDescent="0.25">
      <c r="A93" s="37"/>
      <c r="B93" s="3"/>
      <c r="C93" s="3"/>
      <c r="D93" s="3"/>
    </row>
    <row r="94" spans="1:4" x14ac:dyDescent="0.25">
      <c r="A94" s="37"/>
      <c r="B94" s="3"/>
      <c r="C94" s="3"/>
      <c r="D94" s="3"/>
    </row>
    <row r="95" spans="1:4" x14ac:dyDescent="0.25">
      <c r="A95" s="37"/>
      <c r="B95" s="3"/>
      <c r="C95" s="3"/>
      <c r="D95" s="3"/>
    </row>
    <row r="96" spans="1:4" x14ac:dyDescent="0.25">
      <c r="A96" s="37"/>
      <c r="B96" s="3"/>
      <c r="C96" s="3"/>
      <c r="D96" s="3"/>
    </row>
    <row r="97" spans="1:4" x14ac:dyDescent="0.25">
      <c r="A97" s="37"/>
      <c r="B97" s="3"/>
      <c r="C97" s="3"/>
      <c r="D97" s="3"/>
    </row>
    <row r="98" spans="1:4" x14ac:dyDescent="0.25">
      <c r="A98" s="37"/>
      <c r="B98" s="3"/>
      <c r="C98" s="3"/>
      <c r="D98" s="3"/>
    </row>
    <row r="99" spans="1:4" x14ac:dyDescent="0.25">
      <c r="A99" s="37"/>
      <c r="B99" s="3"/>
      <c r="C99" s="3"/>
      <c r="D99" s="3"/>
    </row>
    <row r="100" spans="1:4" x14ac:dyDescent="0.25">
      <c r="A100" s="37"/>
      <c r="B100" s="3"/>
      <c r="C100" s="3"/>
      <c r="D100" s="3"/>
    </row>
    <row r="101" spans="1:4" x14ac:dyDescent="0.25">
      <c r="A101" s="37"/>
      <c r="B101" s="3"/>
      <c r="C101" s="3"/>
      <c r="D101" s="3"/>
    </row>
    <row r="102" spans="1:4" x14ac:dyDescent="0.25">
      <c r="A102" s="37"/>
      <c r="B102" s="3"/>
      <c r="C102" s="7"/>
      <c r="D102" s="3"/>
    </row>
    <row r="103" spans="1:4" x14ac:dyDescent="0.25">
      <c r="A103" s="37"/>
      <c r="B103" s="3"/>
      <c r="C103" s="7"/>
      <c r="D103" s="3"/>
    </row>
    <row r="104" spans="1:4" x14ac:dyDescent="0.25">
      <c r="A104" s="37"/>
      <c r="B104" s="3"/>
      <c r="C104" s="7"/>
      <c r="D104" s="3"/>
    </row>
    <row r="105" spans="1:4" x14ac:dyDescent="0.25">
      <c r="A105" s="7"/>
      <c r="B105" s="3"/>
      <c r="C105" s="3"/>
      <c r="D105" s="3"/>
    </row>
    <row r="106" spans="1:4" x14ac:dyDescent="0.25">
      <c r="A106" s="8"/>
      <c r="B106" s="3"/>
      <c r="C106" s="3"/>
      <c r="D106" s="3"/>
    </row>
    <row r="107" spans="1:4" x14ac:dyDescent="0.25">
      <c r="A107" s="8"/>
      <c r="B107" s="204"/>
      <c r="C107" s="204"/>
      <c r="D107" s="204"/>
    </row>
    <row r="108" spans="1:4" x14ac:dyDescent="0.25">
      <c r="A108" s="8"/>
      <c r="B108" s="204"/>
      <c r="C108" s="204"/>
      <c r="D108" s="204"/>
    </row>
    <row r="109" spans="1:4" x14ac:dyDescent="0.25">
      <c r="A109" s="7"/>
      <c r="B109" s="3"/>
      <c r="C109" s="3"/>
      <c r="D109" s="3"/>
    </row>
    <row r="110" spans="1:4" x14ac:dyDescent="0.25">
      <c r="A110" s="7"/>
      <c r="B110" s="3"/>
      <c r="C110" s="3"/>
      <c r="D110" s="3"/>
    </row>
    <row r="111" spans="1:4" x14ac:dyDescent="0.25">
      <c r="A111" s="8"/>
      <c r="B111" s="3"/>
      <c r="C111" s="3"/>
      <c r="D111" s="3"/>
    </row>
    <row r="112" spans="1:4" x14ac:dyDescent="0.25">
      <c r="A112" s="8"/>
      <c r="B112" s="204"/>
      <c r="C112" s="204"/>
      <c r="D112" s="204"/>
    </row>
    <row r="113" spans="1:4" x14ac:dyDescent="0.25">
      <c r="A113" s="8"/>
      <c r="B113" s="204"/>
      <c r="C113" s="204"/>
      <c r="D113" s="204"/>
    </row>
    <row r="114" spans="1:4" x14ac:dyDescent="0.25">
      <c r="A114" s="7"/>
      <c r="B114" s="3"/>
      <c r="C114" s="3"/>
      <c r="D114" s="3"/>
    </row>
    <row r="115" spans="1:4" x14ac:dyDescent="0.25">
      <c r="A115" s="7"/>
      <c r="B115" s="3"/>
      <c r="C115" s="3"/>
      <c r="D115" s="3"/>
    </row>
    <row r="116" spans="1:4" x14ac:dyDescent="0.25">
      <c r="A116" s="8"/>
      <c r="B116" s="3"/>
      <c r="C116" s="3"/>
      <c r="D116" s="3"/>
    </row>
    <row r="117" spans="1:4" x14ac:dyDescent="0.25">
      <c r="A117" s="8"/>
      <c r="B117" s="178"/>
      <c r="C117" s="178"/>
      <c r="D117" s="178"/>
    </row>
    <row r="118" spans="1:4" ht="32.25" x14ac:dyDescent="0.5">
      <c r="A118" s="107"/>
    </row>
    <row r="119" spans="1:4" ht="32.25" x14ac:dyDescent="0.5">
      <c r="A119" s="107"/>
    </row>
    <row r="120" spans="1:4" ht="32.25" x14ac:dyDescent="0.5">
      <c r="A120" s="107"/>
    </row>
    <row r="121" spans="1:4" ht="32.25" x14ac:dyDescent="0.5">
      <c r="A121" s="107"/>
    </row>
    <row r="122" spans="1:4" ht="22.5" x14ac:dyDescent="0.35">
      <c r="A122" s="108"/>
    </row>
    <row r="123" spans="1:4" x14ac:dyDescent="0.35">
      <c r="A123" s="5"/>
    </row>
    <row r="124" spans="1:4" x14ac:dyDescent="0.35">
      <c r="A124" s="109"/>
    </row>
    <row r="125" spans="1:4" x14ac:dyDescent="0.35">
      <c r="A125" s="109"/>
    </row>
    <row r="126" spans="1:4" x14ac:dyDescent="0.35">
      <c r="A126" s="109"/>
    </row>
    <row r="127" spans="1:4" x14ac:dyDescent="0.35">
      <c r="A127" s="109"/>
    </row>
    <row r="128" spans="1:4" x14ac:dyDescent="0.35">
      <c r="A128" s="109"/>
    </row>
    <row r="129" spans="1:1" x14ac:dyDescent="0.35">
      <c r="A129" s="109"/>
    </row>
    <row r="130" spans="1:1" x14ac:dyDescent="0.35">
      <c r="A130" s="109"/>
    </row>
    <row r="131" spans="1:1" x14ac:dyDescent="0.35">
      <c r="A131" s="109"/>
    </row>
    <row r="132" spans="1:1" x14ac:dyDescent="0.35">
      <c r="A132" s="109"/>
    </row>
    <row r="133" spans="1:1" x14ac:dyDescent="0.35">
      <c r="A133" s="109"/>
    </row>
    <row r="134" spans="1:1" x14ac:dyDescent="0.35">
      <c r="A134" s="109"/>
    </row>
    <row r="135" spans="1:1" x14ac:dyDescent="0.35">
      <c r="A135" s="109"/>
    </row>
    <row r="136" spans="1:1" x14ac:dyDescent="0.35">
      <c r="A136" s="109"/>
    </row>
    <row r="137" spans="1:1" x14ac:dyDescent="0.35">
      <c r="A137" s="109"/>
    </row>
    <row r="138" spans="1:1" x14ac:dyDescent="0.35">
      <c r="A138" s="109"/>
    </row>
    <row r="139" spans="1:1" ht="23.25" customHeight="1" x14ac:dyDescent="0.35">
      <c r="A139" s="109"/>
    </row>
    <row r="140" spans="1:1" ht="23.25" customHeight="1" x14ac:dyDescent="0.35">
      <c r="A140" s="110"/>
    </row>
    <row r="141" spans="1:1" ht="23.25" customHeight="1" x14ac:dyDescent="0.35">
      <c r="A141" s="111"/>
    </row>
    <row r="142" spans="1:1" ht="23.25" customHeight="1" x14ac:dyDescent="0.35">
      <c r="A142" s="106"/>
    </row>
    <row r="143" spans="1:1" ht="23.25" customHeight="1" x14ac:dyDescent="0.35">
      <c r="A143" s="106"/>
    </row>
    <row r="144" spans="1:1" ht="23.25" customHeight="1" x14ac:dyDescent="0.35">
      <c r="A144" s="106"/>
    </row>
    <row r="145" spans="1:1" ht="23.25" customHeight="1" x14ac:dyDescent="0.35">
      <c r="A145" s="102"/>
    </row>
    <row r="146" spans="1:1" ht="23.25" customHeight="1" x14ac:dyDescent="0.35">
      <c r="A146" s="106"/>
    </row>
    <row r="147" spans="1:1" ht="23.25" customHeight="1" x14ac:dyDescent="0.35">
      <c r="A147" s="106"/>
    </row>
    <row r="148" spans="1:1" ht="23.25" customHeight="1" x14ac:dyDescent="0.35">
      <c r="A148" s="106"/>
    </row>
    <row r="149" spans="1:1" ht="23.25" customHeight="1" x14ac:dyDescent="0.35">
      <c r="A149" s="106"/>
    </row>
    <row r="150" spans="1:1" ht="23.25" customHeight="1" x14ac:dyDescent="0.35">
      <c r="A150" s="106"/>
    </row>
    <row r="151" spans="1:1" ht="23.25" customHeight="1" x14ac:dyDescent="0.35">
      <c r="A151" s="106"/>
    </row>
    <row r="152" spans="1:1" ht="23.25" customHeight="1" x14ac:dyDescent="0.35">
      <c r="A152" s="106"/>
    </row>
    <row r="153" spans="1:1" ht="23.25" customHeight="1" x14ac:dyDescent="0.35">
      <c r="A153" s="106"/>
    </row>
    <row r="154" spans="1:1" ht="23.25" customHeight="1" x14ac:dyDescent="0.35">
      <c r="A154" s="106"/>
    </row>
    <row r="155" spans="1:1" x14ac:dyDescent="0.35">
      <c r="A155" s="106"/>
    </row>
    <row r="156" spans="1:1" x14ac:dyDescent="0.35">
      <c r="A156" s="106"/>
    </row>
    <row r="157" spans="1:1" x14ac:dyDescent="0.35">
      <c r="A157" s="106"/>
    </row>
    <row r="158" spans="1:1" x14ac:dyDescent="0.35">
      <c r="A158" s="106"/>
    </row>
    <row r="159" spans="1:1" x14ac:dyDescent="0.35">
      <c r="A159" s="106"/>
    </row>
    <row r="160" spans="1:1" x14ac:dyDescent="0.35">
      <c r="A160" s="106"/>
    </row>
    <row r="161" spans="1:1" x14ac:dyDescent="0.35">
      <c r="A161" s="106"/>
    </row>
    <row r="162" spans="1:1" x14ac:dyDescent="0.35">
      <c r="A162" s="106"/>
    </row>
  </sheetData>
  <mergeCells count="17">
    <mergeCell ref="A4:D4"/>
    <mergeCell ref="A5:D5"/>
    <mergeCell ref="A6:D6"/>
    <mergeCell ref="A7:D7"/>
    <mergeCell ref="A1:D1"/>
    <mergeCell ref="A2:D2"/>
    <mergeCell ref="B107:B108"/>
    <mergeCell ref="C107:C108"/>
    <mergeCell ref="D107:D108"/>
    <mergeCell ref="B112:B113"/>
    <mergeCell ref="C112:C113"/>
    <mergeCell ref="D112:D113"/>
    <mergeCell ref="A32:D32"/>
    <mergeCell ref="A31:D31"/>
    <mergeCell ref="A30:D30"/>
    <mergeCell ref="A29:D29"/>
    <mergeCell ref="A28:D28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42"/>
  <sheetViews>
    <sheetView topLeftCell="A47" zoomScaleNormal="100" workbookViewId="0">
      <selection activeCell="H60" sqref="H60"/>
    </sheetView>
  </sheetViews>
  <sheetFormatPr defaultRowHeight="22.5" customHeight="1" x14ac:dyDescent="0.35"/>
  <cols>
    <col min="1" max="1" width="58.625" style="12" customWidth="1"/>
    <col min="2" max="2" width="5.875" style="13" customWidth="1"/>
    <col min="3" max="3" width="10.375" style="13" customWidth="1"/>
    <col min="4" max="4" width="4.5" style="44" customWidth="1"/>
    <col min="5" max="16384" width="9" style="12"/>
  </cols>
  <sheetData>
    <row r="1" spans="1:4" ht="22.5" customHeight="1" x14ac:dyDescent="0.35">
      <c r="A1" s="180" t="s">
        <v>556</v>
      </c>
      <c r="B1" s="180"/>
      <c r="C1" s="180"/>
      <c r="D1" s="180"/>
    </row>
    <row r="2" spans="1:4" ht="22.5" customHeight="1" x14ac:dyDescent="0.35">
      <c r="A2" s="180" t="s">
        <v>112</v>
      </c>
      <c r="B2" s="180"/>
      <c r="C2" s="180"/>
      <c r="D2" s="180"/>
    </row>
    <row r="3" spans="1:4" ht="22.5" customHeight="1" x14ac:dyDescent="0.35">
      <c r="A3" s="179" t="s">
        <v>558</v>
      </c>
    </row>
    <row r="4" spans="1:4" ht="52.5" customHeight="1" x14ac:dyDescent="0.35">
      <c r="A4" s="187" t="s">
        <v>589</v>
      </c>
      <c r="B4" s="187"/>
      <c r="C4" s="187"/>
      <c r="D4" s="187"/>
    </row>
    <row r="5" spans="1:4" ht="71.25" customHeight="1" x14ac:dyDescent="0.35">
      <c r="A5" s="187" t="s">
        <v>590</v>
      </c>
      <c r="B5" s="187"/>
      <c r="C5" s="187"/>
      <c r="D5" s="187"/>
    </row>
    <row r="6" spans="1:4" ht="72.75" customHeight="1" x14ac:dyDescent="0.35">
      <c r="A6" s="187" t="s">
        <v>591</v>
      </c>
      <c r="B6" s="187"/>
      <c r="C6" s="187"/>
      <c r="D6" s="187"/>
    </row>
    <row r="7" spans="1:4" ht="22.5" customHeight="1" x14ac:dyDescent="0.35">
      <c r="A7" s="179" t="s">
        <v>563</v>
      </c>
    </row>
    <row r="8" spans="1:4" ht="22.5" customHeight="1" x14ac:dyDescent="0.35">
      <c r="A8" s="13" t="s">
        <v>564</v>
      </c>
    </row>
    <row r="28" spans="1:4" ht="24.75" customHeight="1" x14ac:dyDescent="0.35">
      <c r="A28" s="180" t="s">
        <v>14</v>
      </c>
      <c r="B28" s="180"/>
      <c r="C28" s="180"/>
      <c r="D28" s="180"/>
    </row>
    <row r="29" spans="1:4" ht="24.75" customHeight="1" x14ac:dyDescent="0.35">
      <c r="A29" s="180" t="s">
        <v>139</v>
      </c>
      <c r="B29" s="180"/>
      <c r="C29" s="180"/>
      <c r="D29" s="180"/>
    </row>
    <row r="30" spans="1:4" ht="24.75" customHeight="1" x14ac:dyDescent="0.35">
      <c r="A30" s="180" t="s">
        <v>15</v>
      </c>
      <c r="B30" s="180"/>
      <c r="C30" s="180"/>
      <c r="D30" s="180"/>
    </row>
    <row r="31" spans="1:4" ht="24.75" customHeight="1" x14ac:dyDescent="0.35">
      <c r="A31" s="180" t="s">
        <v>16</v>
      </c>
      <c r="B31" s="180"/>
      <c r="C31" s="180"/>
      <c r="D31" s="180"/>
    </row>
    <row r="32" spans="1:4" ht="24.75" customHeight="1" x14ac:dyDescent="0.35">
      <c r="A32" s="180" t="s">
        <v>112</v>
      </c>
      <c r="B32" s="180"/>
      <c r="C32" s="180"/>
      <c r="D32" s="180"/>
    </row>
    <row r="33" spans="1:4" ht="33" customHeight="1" x14ac:dyDescent="0.35">
      <c r="A33" s="79" t="s">
        <v>113</v>
      </c>
      <c r="B33" s="174" t="s">
        <v>1</v>
      </c>
      <c r="C33" s="175">
        <v>150000</v>
      </c>
      <c r="D33" s="174" t="s">
        <v>2</v>
      </c>
    </row>
    <row r="34" spans="1:4" ht="20.25" customHeight="1" x14ac:dyDescent="0.25">
      <c r="A34" s="14" t="s">
        <v>3</v>
      </c>
      <c r="B34" s="15"/>
      <c r="C34" s="15"/>
      <c r="D34" s="49"/>
    </row>
    <row r="35" spans="1:4" ht="20.25" customHeight="1" x14ac:dyDescent="0.25">
      <c r="A35" s="14" t="s">
        <v>7</v>
      </c>
      <c r="B35" s="15"/>
      <c r="C35" s="15"/>
      <c r="D35" s="49"/>
    </row>
    <row r="36" spans="1:4" ht="20.25" customHeight="1" x14ac:dyDescent="0.35">
      <c r="A36" s="170" t="s">
        <v>56</v>
      </c>
    </row>
    <row r="37" spans="1:4" ht="20.25" customHeight="1" x14ac:dyDescent="0.25">
      <c r="A37" s="19" t="s">
        <v>134</v>
      </c>
      <c r="B37" s="15" t="s">
        <v>4</v>
      </c>
      <c r="C37" s="18">
        <v>150000</v>
      </c>
      <c r="D37" s="15" t="s">
        <v>2</v>
      </c>
    </row>
    <row r="38" spans="1:4" ht="151.5" customHeight="1" x14ac:dyDescent="0.35">
      <c r="A38" s="20" t="s">
        <v>255</v>
      </c>
      <c r="B38" s="44"/>
      <c r="D38" s="13"/>
    </row>
    <row r="39" spans="1:4" ht="21" x14ac:dyDescent="0.25">
      <c r="A39" s="21"/>
      <c r="B39" s="49"/>
      <c r="C39" s="15"/>
      <c r="D39" s="49"/>
    </row>
    <row r="40" spans="1:4" ht="21" x14ac:dyDescent="0.25">
      <c r="A40" s="24"/>
      <c r="B40" s="49"/>
      <c r="C40" s="15"/>
      <c r="D40" s="49"/>
    </row>
    <row r="41" spans="1:4" ht="21" x14ac:dyDescent="0.25">
      <c r="A41" s="24"/>
      <c r="B41" s="21"/>
      <c r="C41" s="15"/>
      <c r="D41" s="49"/>
    </row>
    <row r="42" spans="1:4" ht="21" x14ac:dyDescent="0.25">
      <c r="A42" s="24"/>
      <c r="B42" s="49"/>
      <c r="C42" s="15"/>
      <c r="D42" s="49"/>
    </row>
    <row r="43" spans="1:4" ht="21" x14ac:dyDescent="0.25">
      <c r="A43" s="24"/>
      <c r="B43" s="49"/>
      <c r="C43" s="15"/>
      <c r="D43" s="49"/>
    </row>
    <row r="44" spans="1:4" ht="21" x14ac:dyDescent="0.25">
      <c r="A44" s="24"/>
      <c r="B44" s="49"/>
      <c r="C44" s="15"/>
      <c r="D44" s="49"/>
    </row>
    <row r="45" spans="1:4" ht="21" x14ac:dyDescent="0.25">
      <c r="A45" s="24"/>
      <c r="B45" s="49"/>
      <c r="C45" s="15"/>
      <c r="D45" s="49"/>
    </row>
    <row r="46" spans="1:4" ht="21" x14ac:dyDescent="0.25">
      <c r="A46" s="24"/>
      <c r="B46" s="49"/>
      <c r="C46" s="15"/>
      <c r="D46" s="49"/>
    </row>
    <row r="47" spans="1:4" ht="21" x14ac:dyDescent="0.25">
      <c r="A47" s="24"/>
      <c r="B47" s="49"/>
      <c r="C47" s="15"/>
      <c r="D47" s="49"/>
    </row>
    <row r="48" spans="1:4" ht="21" x14ac:dyDescent="0.25">
      <c r="A48" s="24"/>
      <c r="B48" s="21"/>
      <c r="C48" s="15"/>
      <c r="D48" s="49"/>
    </row>
    <row r="49" spans="1:4" ht="21" x14ac:dyDescent="0.25">
      <c r="A49" s="24"/>
      <c r="B49" s="49"/>
      <c r="C49" s="15"/>
      <c r="D49" s="49"/>
    </row>
    <row r="50" spans="1:4" ht="21" x14ac:dyDescent="0.25">
      <c r="A50" s="24"/>
      <c r="B50" s="15"/>
      <c r="C50" s="15"/>
      <c r="D50" s="49"/>
    </row>
    <row r="51" spans="1:4" ht="21" x14ac:dyDescent="0.25">
      <c r="A51" s="24"/>
      <c r="B51" s="49"/>
      <c r="C51" s="15"/>
      <c r="D51" s="49"/>
    </row>
    <row r="52" spans="1:4" ht="21" x14ac:dyDescent="0.25">
      <c r="A52" s="24"/>
      <c r="B52" s="49"/>
      <c r="C52" s="15"/>
      <c r="D52" s="49"/>
    </row>
    <row r="53" spans="1:4" ht="21" x14ac:dyDescent="0.25">
      <c r="A53" s="24"/>
      <c r="B53" s="49"/>
      <c r="C53" s="15"/>
      <c r="D53" s="49"/>
    </row>
    <row r="54" spans="1:4" ht="21" x14ac:dyDescent="0.25">
      <c r="A54" s="24"/>
      <c r="B54" s="49"/>
      <c r="C54" s="15"/>
      <c r="D54" s="49"/>
    </row>
    <row r="55" spans="1:4" ht="21" x14ac:dyDescent="0.25">
      <c r="A55" s="24"/>
      <c r="B55" s="49"/>
      <c r="C55" s="15"/>
      <c r="D55" s="49"/>
    </row>
    <row r="56" spans="1:4" ht="21" x14ac:dyDescent="0.25">
      <c r="A56" s="24"/>
      <c r="B56" s="49"/>
      <c r="C56" s="15"/>
      <c r="D56" s="49"/>
    </row>
    <row r="57" spans="1:4" ht="21" x14ac:dyDescent="0.25">
      <c r="A57" s="24"/>
      <c r="B57" s="49"/>
      <c r="C57" s="15"/>
      <c r="D57" s="49"/>
    </row>
    <row r="58" spans="1:4" ht="21" x14ac:dyDescent="0.25">
      <c r="A58" s="24"/>
      <c r="B58" s="21"/>
      <c r="C58" s="15"/>
      <c r="D58" s="49"/>
    </row>
    <row r="59" spans="1:4" ht="21" x14ac:dyDescent="0.25">
      <c r="A59" s="24"/>
      <c r="B59" s="49"/>
      <c r="C59" s="15"/>
      <c r="D59" s="49"/>
    </row>
    <row r="60" spans="1:4" ht="21" x14ac:dyDescent="0.25">
      <c r="A60" s="24"/>
      <c r="B60" s="49"/>
      <c r="C60" s="15"/>
      <c r="D60" s="49"/>
    </row>
    <row r="61" spans="1:4" ht="21" x14ac:dyDescent="0.25">
      <c r="A61" s="24"/>
      <c r="B61" s="49"/>
      <c r="C61" s="15"/>
      <c r="D61" s="49"/>
    </row>
    <row r="62" spans="1:4" ht="21" x14ac:dyDescent="0.25">
      <c r="A62" s="24"/>
      <c r="B62" s="49"/>
      <c r="C62" s="15"/>
      <c r="D62" s="49"/>
    </row>
    <row r="63" spans="1:4" ht="21" x14ac:dyDescent="0.25">
      <c r="A63" s="24"/>
      <c r="B63" s="49"/>
      <c r="C63" s="15"/>
      <c r="D63" s="49"/>
    </row>
    <row r="64" spans="1:4" ht="21" x14ac:dyDescent="0.25">
      <c r="A64" s="24"/>
      <c r="B64" s="49"/>
      <c r="C64" s="15"/>
      <c r="D64" s="49"/>
    </row>
    <row r="65" spans="1:4" ht="21" x14ac:dyDescent="0.25">
      <c r="A65" s="24"/>
      <c r="B65" s="49"/>
      <c r="C65" s="15"/>
      <c r="D65" s="49"/>
    </row>
    <row r="66" spans="1:4" ht="21" x14ac:dyDescent="0.25">
      <c r="A66" s="24"/>
      <c r="B66" s="49"/>
      <c r="C66" s="15"/>
      <c r="D66" s="49"/>
    </row>
    <row r="67" spans="1:4" ht="21" x14ac:dyDescent="0.25">
      <c r="A67" s="24"/>
      <c r="B67" s="49"/>
      <c r="C67" s="15"/>
      <c r="D67" s="49"/>
    </row>
    <row r="68" spans="1:4" ht="21" x14ac:dyDescent="0.25">
      <c r="A68" s="24"/>
      <c r="B68" s="49"/>
      <c r="C68" s="15"/>
      <c r="D68" s="49"/>
    </row>
    <row r="69" spans="1:4" ht="21" x14ac:dyDescent="0.25">
      <c r="A69" s="24"/>
      <c r="B69" s="49"/>
      <c r="C69" s="15"/>
      <c r="D69" s="49"/>
    </row>
    <row r="70" spans="1:4" ht="21" x14ac:dyDescent="0.25">
      <c r="A70" s="24"/>
      <c r="B70" s="49"/>
      <c r="C70" s="49"/>
      <c r="D70" s="49"/>
    </row>
    <row r="71" spans="1:4" ht="21" x14ac:dyDescent="0.25">
      <c r="A71" s="24"/>
      <c r="B71" s="49"/>
      <c r="C71" s="21"/>
      <c r="D71" s="49"/>
    </row>
    <row r="72" spans="1:4" ht="21" x14ac:dyDescent="0.25">
      <c r="A72" s="24"/>
      <c r="B72" s="21"/>
      <c r="C72" s="21"/>
      <c r="D72" s="49"/>
    </row>
    <row r="73" spans="1:4" ht="21" x14ac:dyDescent="0.25">
      <c r="A73" s="24"/>
      <c r="B73" s="21"/>
      <c r="C73" s="21"/>
      <c r="D73" s="49"/>
    </row>
    <row r="74" spans="1:4" ht="21" x14ac:dyDescent="0.25">
      <c r="A74" s="19"/>
      <c r="B74" s="15"/>
      <c r="C74" s="15"/>
      <c r="D74" s="49"/>
    </row>
    <row r="75" spans="1:4" ht="21" x14ac:dyDescent="0.25">
      <c r="A75" s="19"/>
      <c r="B75" s="15"/>
      <c r="C75" s="15"/>
      <c r="D75" s="49"/>
    </row>
    <row r="76" spans="1:4" ht="21" x14ac:dyDescent="0.25">
      <c r="A76" s="21"/>
      <c r="B76" s="49"/>
      <c r="C76" s="49"/>
      <c r="D76" s="49"/>
    </row>
    <row r="77" spans="1:4" ht="21" x14ac:dyDescent="0.35">
      <c r="A77" s="23"/>
    </row>
    <row r="78" spans="1:4" ht="21" x14ac:dyDescent="0.35">
      <c r="A78" s="53"/>
    </row>
    <row r="79" spans="1:4" ht="21" x14ac:dyDescent="0.35">
      <c r="A79" s="53"/>
    </row>
    <row r="80" spans="1:4" ht="21" x14ac:dyDescent="0.35">
      <c r="A80" s="53"/>
    </row>
    <row r="81" spans="1:1" ht="21" x14ac:dyDescent="0.35">
      <c r="A81" s="53"/>
    </row>
    <row r="82" spans="1:1" ht="21" x14ac:dyDescent="0.35">
      <c r="A82" s="53"/>
    </row>
    <row r="83" spans="1:1" ht="21" x14ac:dyDescent="0.35">
      <c r="A83" s="13"/>
    </row>
    <row r="84" spans="1:1" ht="21" x14ac:dyDescent="0.35">
      <c r="A84" s="51"/>
    </row>
    <row r="85" spans="1:1" ht="21" x14ac:dyDescent="0.35">
      <c r="A85" s="51"/>
    </row>
    <row r="86" spans="1:1" ht="21" x14ac:dyDescent="0.35">
      <c r="A86" s="51"/>
    </row>
    <row r="87" spans="1:1" ht="21" x14ac:dyDescent="0.35">
      <c r="A87" s="51"/>
    </row>
    <row r="88" spans="1:1" ht="21" x14ac:dyDescent="0.35">
      <c r="A88" s="51"/>
    </row>
    <row r="89" spans="1:1" ht="21" x14ac:dyDescent="0.35">
      <c r="A89" s="51"/>
    </row>
    <row r="90" spans="1:1" ht="21" x14ac:dyDescent="0.35">
      <c r="A90" s="51"/>
    </row>
    <row r="91" spans="1:1" ht="21" x14ac:dyDescent="0.35">
      <c r="A91" s="51"/>
    </row>
    <row r="92" spans="1:1" ht="21" x14ac:dyDescent="0.35">
      <c r="A92" s="51"/>
    </row>
    <row r="93" spans="1:1" ht="21" x14ac:dyDescent="0.35">
      <c r="A93" s="51"/>
    </row>
    <row r="94" spans="1:1" ht="21" x14ac:dyDescent="0.35">
      <c r="A94" s="51"/>
    </row>
    <row r="95" spans="1:1" ht="21" x14ac:dyDescent="0.35">
      <c r="A95" s="51"/>
    </row>
    <row r="96" spans="1:1" ht="21" x14ac:dyDescent="0.35">
      <c r="A96" s="51"/>
    </row>
    <row r="97" spans="1:1" ht="21" x14ac:dyDescent="0.35">
      <c r="A97" s="51"/>
    </row>
    <row r="98" spans="1:1" ht="21" x14ac:dyDescent="0.35">
      <c r="A98" s="51"/>
    </row>
    <row r="99" spans="1:1" ht="21" x14ac:dyDescent="0.35">
      <c r="A99" s="51"/>
    </row>
    <row r="100" spans="1:1" ht="21" x14ac:dyDescent="0.35">
      <c r="A100" s="51"/>
    </row>
    <row r="101" spans="1:1" ht="21" x14ac:dyDescent="0.35">
      <c r="A101" s="23"/>
    </row>
    <row r="102" spans="1:1" ht="21" x14ac:dyDescent="0.35">
      <c r="A102" s="23"/>
    </row>
    <row r="103" spans="1:1" ht="21" x14ac:dyDescent="0.35">
      <c r="A103" s="23"/>
    </row>
    <row r="104" spans="1:1" ht="21" x14ac:dyDescent="0.35">
      <c r="A104" s="23"/>
    </row>
    <row r="105" spans="1:1" ht="21" x14ac:dyDescent="0.35">
      <c r="A105" s="23"/>
    </row>
    <row r="106" spans="1:1" ht="21" x14ac:dyDescent="0.35">
      <c r="A106" s="23"/>
    </row>
    <row r="107" spans="1:1" ht="21" x14ac:dyDescent="0.35">
      <c r="A107" s="23"/>
    </row>
    <row r="108" spans="1:1" ht="21" x14ac:dyDescent="0.35">
      <c r="A108" s="23"/>
    </row>
    <row r="109" spans="1:1" ht="21" x14ac:dyDescent="0.35">
      <c r="A109" s="23"/>
    </row>
    <row r="110" spans="1:1" ht="21" x14ac:dyDescent="0.35">
      <c r="A110" s="23"/>
    </row>
    <row r="111" spans="1:1" ht="21" x14ac:dyDescent="0.35">
      <c r="A111" s="23"/>
    </row>
    <row r="112" spans="1:1" ht="21" x14ac:dyDescent="0.35">
      <c r="A112" s="23"/>
    </row>
    <row r="113" spans="1:7" ht="21" x14ac:dyDescent="0.35">
      <c r="A113" s="23"/>
    </row>
    <row r="114" spans="1:7" ht="21" x14ac:dyDescent="0.35">
      <c r="A114" s="23"/>
    </row>
    <row r="115" spans="1:7" ht="21" x14ac:dyDescent="0.35">
      <c r="A115" s="23"/>
    </row>
    <row r="116" spans="1:7" ht="21" x14ac:dyDescent="0.35">
      <c r="A116" s="23"/>
    </row>
    <row r="117" spans="1:7" ht="21" x14ac:dyDescent="0.35">
      <c r="A117" s="23"/>
    </row>
    <row r="118" spans="1:7" ht="21" x14ac:dyDescent="0.35">
      <c r="A118" s="23"/>
    </row>
    <row r="119" spans="1:7" ht="21" x14ac:dyDescent="0.35">
      <c r="A119" s="23"/>
    </row>
    <row r="120" spans="1:7" ht="21" x14ac:dyDescent="0.35">
      <c r="A120" s="23"/>
    </row>
    <row r="121" spans="1:7" ht="21" x14ac:dyDescent="0.35">
      <c r="A121" s="23"/>
    </row>
    <row r="123" spans="1:7" ht="22.5" customHeight="1" x14ac:dyDescent="0.35">
      <c r="A123" s="51" t="s">
        <v>26</v>
      </c>
    </row>
    <row r="124" spans="1:7" ht="22.5" customHeight="1" thickBot="1" x14ac:dyDescent="0.4">
      <c r="A124" s="53"/>
    </row>
    <row r="125" spans="1:7" ht="22.5" customHeight="1" x14ac:dyDescent="0.25">
      <c r="A125" s="198" t="s">
        <v>21</v>
      </c>
      <c r="B125" s="199"/>
      <c r="C125" s="200"/>
      <c r="D125" s="201" t="s">
        <v>28</v>
      </c>
      <c r="E125" s="188" t="s">
        <v>28</v>
      </c>
      <c r="F125" s="188" t="s">
        <v>28</v>
      </c>
      <c r="G125" s="188" t="s">
        <v>1</v>
      </c>
    </row>
    <row r="126" spans="1:7" ht="22.5" customHeight="1" thickBot="1" x14ac:dyDescent="0.3">
      <c r="A126" s="190" t="s">
        <v>27</v>
      </c>
      <c r="B126" s="191"/>
      <c r="C126" s="192"/>
      <c r="D126" s="202"/>
      <c r="E126" s="189"/>
      <c r="F126" s="189"/>
      <c r="G126" s="189"/>
    </row>
    <row r="127" spans="1:7" ht="22.5" customHeight="1" thickBot="1" x14ac:dyDescent="0.3">
      <c r="A127" s="193" t="s">
        <v>24</v>
      </c>
      <c r="B127" s="193" t="s">
        <v>24</v>
      </c>
      <c r="C127" s="54" t="s">
        <v>29</v>
      </c>
      <c r="D127" s="55"/>
      <c r="E127" s="54"/>
      <c r="F127" s="54"/>
      <c r="G127" s="54"/>
    </row>
    <row r="128" spans="1:7" ht="22.5" customHeight="1" thickBot="1" x14ac:dyDescent="0.3">
      <c r="A128" s="194"/>
      <c r="B128" s="195"/>
      <c r="C128" s="54" t="s">
        <v>29</v>
      </c>
      <c r="D128" s="55"/>
      <c r="E128" s="54"/>
      <c r="F128" s="54"/>
      <c r="G128" s="54"/>
    </row>
    <row r="129" spans="1:7" ht="22.5" customHeight="1" thickBot="1" x14ac:dyDescent="0.3">
      <c r="A129" s="194"/>
      <c r="B129" s="193" t="s">
        <v>30</v>
      </c>
      <c r="C129" s="54" t="s">
        <v>29</v>
      </c>
      <c r="D129" s="55"/>
      <c r="E129" s="54"/>
      <c r="F129" s="54"/>
      <c r="G129" s="54"/>
    </row>
    <row r="130" spans="1:7" ht="22.5" customHeight="1" thickBot="1" x14ac:dyDescent="0.3">
      <c r="A130" s="195"/>
      <c r="B130" s="195"/>
      <c r="C130" s="54" t="s">
        <v>29</v>
      </c>
      <c r="D130" s="55"/>
      <c r="E130" s="54"/>
      <c r="F130" s="54"/>
      <c r="G130" s="54"/>
    </row>
    <row r="131" spans="1:7" ht="22.5" customHeight="1" thickBot="1" x14ac:dyDescent="0.3">
      <c r="A131" s="193" t="s">
        <v>6</v>
      </c>
      <c r="B131" s="54" t="s">
        <v>31</v>
      </c>
      <c r="C131" s="54" t="s">
        <v>29</v>
      </c>
      <c r="D131" s="55"/>
      <c r="E131" s="54"/>
      <c r="F131" s="54"/>
      <c r="G131" s="54"/>
    </row>
    <row r="132" spans="1:7" ht="22.5" customHeight="1" thickBot="1" x14ac:dyDescent="0.3">
      <c r="A132" s="195"/>
      <c r="B132" s="54" t="s">
        <v>9</v>
      </c>
      <c r="C132" s="54" t="s">
        <v>29</v>
      </c>
      <c r="D132" s="55"/>
      <c r="E132" s="54"/>
      <c r="F132" s="54"/>
      <c r="G132" s="54"/>
    </row>
    <row r="133" spans="1:7" ht="22.5" customHeight="1" thickBot="1" x14ac:dyDescent="0.3">
      <c r="A133" s="193" t="s">
        <v>3</v>
      </c>
      <c r="B133" s="54" t="s">
        <v>10</v>
      </c>
      <c r="C133" s="54" t="s">
        <v>29</v>
      </c>
      <c r="D133" s="55"/>
      <c r="E133" s="54"/>
      <c r="F133" s="54"/>
      <c r="G133" s="54"/>
    </row>
    <row r="134" spans="1:7" ht="22.5" customHeight="1" thickBot="1" x14ac:dyDescent="0.3">
      <c r="A134" s="194"/>
      <c r="B134" s="54" t="s">
        <v>7</v>
      </c>
      <c r="C134" s="54" t="s">
        <v>29</v>
      </c>
      <c r="D134" s="55"/>
      <c r="E134" s="54"/>
      <c r="F134" s="54"/>
      <c r="G134" s="54"/>
    </row>
    <row r="135" spans="1:7" ht="22.5" customHeight="1" thickBot="1" x14ac:dyDescent="0.3">
      <c r="A135" s="194"/>
      <c r="B135" s="54" t="s">
        <v>11</v>
      </c>
      <c r="C135" s="54" t="s">
        <v>29</v>
      </c>
      <c r="D135" s="55"/>
      <c r="E135" s="54"/>
      <c r="F135" s="54"/>
      <c r="G135" s="54"/>
    </row>
    <row r="136" spans="1:7" ht="22.5" customHeight="1" thickBot="1" x14ac:dyDescent="0.3">
      <c r="A136" s="195"/>
      <c r="B136" s="54" t="s">
        <v>32</v>
      </c>
      <c r="C136" s="54" t="s">
        <v>29</v>
      </c>
      <c r="D136" s="55"/>
      <c r="E136" s="54"/>
      <c r="F136" s="54"/>
      <c r="G136" s="54"/>
    </row>
    <row r="137" spans="1:7" ht="22.5" customHeight="1" thickBot="1" x14ac:dyDescent="0.3">
      <c r="A137" s="193" t="s">
        <v>12</v>
      </c>
      <c r="B137" s="54" t="s">
        <v>13</v>
      </c>
      <c r="C137" s="54" t="s">
        <v>29</v>
      </c>
      <c r="D137" s="55"/>
      <c r="E137" s="54"/>
      <c r="F137" s="54"/>
      <c r="G137" s="54"/>
    </row>
    <row r="138" spans="1:7" ht="22.5" customHeight="1" thickBot="1" x14ac:dyDescent="0.3">
      <c r="A138" s="195"/>
      <c r="B138" s="54" t="s">
        <v>17</v>
      </c>
      <c r="C138" s="54" t="s">
        <v>29</v>
      </c>
      <c r="D138" s="55"/>
      <c r="E138" s="54"/>
      <c r="F138" s="54"/>
      <c r="G138" s="54"/>
    </row>
    <row r="139" spans="1:7" ht="22.5" customHeight="1" thickBot="1" x14ac:dyDescent="0.3">
      <c r="A139" s="56" t="s">
        <v>33</v>
      </c>
      <c r="B139" s="54" t="s">
        <v>34</v>
      </c>
      <c r="C139" s="54" t="s">
        <v>29</v>
      </c>
      <c r="D139" s="55"/>
      <c r="E139" s="54"/>
      <c r="F139" s="54"/>
      <c r="G139" s="54"/>
    </row>
    <row r="140" spans="1:7" ht="22.5" customHeight="1" thickBot="1" x14ac:dyDescent="0.3">
      <c r="A140" s="56" t="s">
        <v>35</v>
      </c>
      <c r="B140" s="54" t="s">
        <v>36</v>
      </c>
      <c r="C140" s="54" t="s">
        <v>29</v>
      </c>
      <c r="D140" s="55"/>
      <c r="E140" s="54"/>
      <c r="F140" s="54"/>
      <c r="G140" s="54"/>
    </row>
    <row r="141" spans="1:7" ht="22.5" customHeight="1" x14ac:dyDescent="0.35">
      <c r="A141" s="13"/>
    </row>
    <row r="142" spans="1:7" ht="22.5" customHeight="1" x14ac:dyDescent="0.35">
      <c r="A142" s="13"/>
    </row>
  </sheetData>
  <mergeCells count="22">
    <mergeCell ref="A4:D4"/>
    <mergeCell ref="A5:D5"/>
    <mergeCell ref="A6:D6"/>
    <mergeCell ref="A1:D1"/>
    <mergeCell ref="A2:D2"/>
    <mergeCell ref="A131:A132"/>
    <mergeCell ref="A133:A136"/>
    <mergeCell ref="A137:A138"/>
    <mergeCell ref="E125:E126"/>
    <mergeCell ref="F125:F126"/>
    <mergeCell ref="G125:G126"/>
    <mergeCell ref="A126:C126"/>
    <mergeCell ref="A127:A130"/>
    <mergeCell ref="B127:B128"/>
    <mergeCell ref="B129:B130"/>
    <mergeCell ref="A125:C125"/>
    <mergeCell ref="D125:D126"/>
    <mergeCell ref="A28:D28"/>
    <mergeCell ref="A29:D29"/>
    <mergeCell ref="A30:D30"/>
    <mergeCell ref="A31:D31"/>
    <mergeCell ref="A32:D32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36"/>
  <sheetViews>
    <sheetView topLeftCell="A119" zoomScale="98" zoomScaleNormal="98" workbookViewId="0">
      <selection activeCell="K50" sqref="K50"/>
    </sheetView>
  </sheetViews>
  <sheetFormatPr defaultRowHeight="15" x14ac:dyDescent="0.25"/>
  <cols>
    <col min="1" max="1" width="59.75" style="12" customWidth="1"/>
    <col min="2" max="2" width="5.875" style="12" customWidth="1"/>
    <col min="3" max="3" width="10.375" style="12" customWidth="1"/>
    <col min="4" max="4" width="4.5" style="52" customWidth="1"/>
    <col min="5" max="16384" width="9" style="12"/>
  </cols>
  <sheetData>
    <row r="1" spans="1:4" ht="22.5" x14ac:dyDescent="0.35">
      <c r="A1" s="180" t="s">
        <v>556</v>
      </c>
      <c r="B1" s="180"/>
      <c r="C1" s="180"/>
      <c r="D1" s="180"/>
    </row>
    <row r="2" spans="1:4" ht="22.5" x14ac:dyDescent="0.35">
      <c r="A2" s="180" t="s">
        <v>47</v>
      </c>
      <c r="B2" s="180"/>
      <c r="C2" s="180"/>
      <c r="D2" s="180"/>
    </row>
    <row r="3" spans="1:4" ht="21" x14ac:dyDescent="0.35">
      <c r="A3" s="179" t="s">
        <v>558</v>
      </c>
    </row>
    <row r="4" spans="1:4" ht="48" customHeight="1" x14ac:dyDescent="0.35">
      <c r="A4" s="187" t="s">
        <v>592</v>
      </c>
      <c r="B4" s="187"/>
      <c r="C4" s="187"/>
      <c r="D4" s="187"/>
    </row>
    <row r="5" spans="1:4" ht="48" customHeight="1" x14ac:dyDescent="0.35">
      <c r="A5" s="187" t="s">
        <v>593</v>
      </c>
      <c r="B5" s="187"/>
      <c r="C5" s="187"/>
      <c r="D5" s="187"/>
    </row>
    <row r="6" spans="1:4" ht="21" x14ac:dyDescent="0.35">
      <c r="A6" s="13" t="s">
        <v>594</v>
      </c>
    </row>
    <row r="7" spans="1:4" ht="47.25" customHeight="1" x14ac:dyDescent="0.35">
      <c r="A7" s="187" t="s">
        <v>595</v>
      </c>
      <c r="B7" s="187"/>
      <c r="C7" s="187"/>
      <c r="D7" s="187"/>
    </row>
    <row r="8" spans="1:4" ht="21" x14ac:dyDescent="0.35">
      <c r="A8" s="13" t="s">
        <v>596</v>
      </c>
    </row>
    <row r="9" spans="1:4" ht="21" x14ac:dyDescent="0.35">
      <c r="A9" s="13" t="s">
        <v>597</v>
      </c>
    </row>
    <row r="10" spans="1:4" ht="21" x14ac:dyDescent="0.35">
      <c r="A10" s="179" t="s">
        <v>563</v>
      </c>
    </row>
    <row r="11" spans="1:4" ht="21" x14ac:dyDescent="0.35">
      <c r="A11" s="13" t="s">
        <v>598</v>
      </c>
    </row>
    <row r="12" spans="1:4" ht="21" x14ac:dyDescent="0.35">
      <c r="A12" s="13" t="s">
        <v>599</v>
      </c>
    </row>
    <row r="13" spans="1:4" ht="21" x14ac:dyDescent="0.35">
      <c r="A13" s="13"/>
    </row>
    <row r="35" spans="1:4" ht="24.75" customHeight="1" x14ac:dyDescent="0.35">
      <c r="A35" s="180" t="s">
        <v>14</v>
      </c>
      <c r="B35" s="180"/>
      <c r="C35" s="180"/>
      <c r="D35" s="180"/>
    </row>
    <row r="36" spans="1:4" ht="24.75" customHeight="1" x14ac:dyDescent="0.35">
      <c r="A36" s="180" t="s">
        <v>136</v>
      </c>
      <c r="B36" s="180"/>
      <c r="C36" s="180"/>
      <c r="D36" s="180"/>
    </row>
    <row r="37" spans="1:4" ht="24.75" customHeight="1" x14ac:dyDescent="0.35">
      <c r="A37" s="180" t="s">
        <v>15</v>
      </c>
      <c r="B37" s="186"/>
      <c r="C37" s="186"/>
      <c r="D37" s="186"/>
    </row>
    <row r="38" spans="1:4" ht="24.75" customHeight="1" x14ac:dyDescent="0.35">
      <c r="A38" s="180" t="s">
        <v>16</v>
      </c>
      <c r="B38" s="180"/>
      <c r="C38" s="180"/>
      <c r="D38" s="180"/>
    </row>
    <row r="39" spans="1:4" ht="24.75" customHeight="1" x14ac:dyDescent="0.35">
      <c r="A39" s="180" t="s">
        <v>47</v>
      </c>
      <c r="B39" s="180"/>
      <c r="C39" s="180"/>
      <c r="D39" s="180"/>
    </row>
    <row r="40" spans="1:4" ht="21" customHeight="1" x14ac:dyDescent="0.25">
      <c r="A40" s="81" t="s">
        <v>48</v>
      </c>
      <c r="B40" s="15" t="s">
        <v>1</v>
      </c>
      <c r="C40" s="18">
        <f>SUM(C55+C41)</f>
        <v>2391300</v>
      </c>
      <c r="D40" s="15" t="s">
        <v>2</v>
      </c>
    </row>
    <row r="41" spans="1:4" ht="21" customHeight="1" x14ac:dyDescent="0.25">
      <c r="A41" s="81" t="s">
        <v>6</v>
      </c>
      <c r="B41" s="15" t="s">
        <v>1</v>
      </c>
      <c r="C41" s="18">
        <f>SUM(C42)</f>
        <v>2182500</v>
      </c>
      <c r="D41" s="15" t="s">
        <v>2</v>
      </c>
    </row>
    <row r="42" spans="1:4" ht="21" customHeight="1" x14ac:dyDescent="0.25">
      <c r="A42" s="81" t="s">
        <v>50</v>
      </c>
      <c r="B42" s="15" t="s">
        <v>4</v>
      </c>
      <c r="C42" s="18">
        <f>SUM(C43)</f>
        <v>2182500</v>
      </c>
      <c r="D42" s="15" t="s">
        <v>2</v>
      </c>
    </row>
    <row r="43" spans="1:4" ht="21" customHeight="1" x14ac:dyDescent="0.25">
      <c r="A43" s="81" t="s">
        <v>18</v>
      </c>
      <c r="B43" s="15" t="s">
        <v>4</v>
      </c>
      <c r="C43" s="18">
        <f>SUM(C44:C52)</f>
        <v>2182500</v>
      </c>
      <c r="D43" s="15" t="s">
        <v>2</v>
      </c>
    </row>
    <row r="44" spans="1:4" ht="21" customHeight="1" x14ac:dyDescent="0.25">
      <c r="A44" s="64" t="s">
        <v>432</v>
      </c>
      <c r="B44" s="15" t="s">
        <v>4</v>
      </c>
      <c r="C44" s="18">
        <v>1475000</v>
      </c>
      <c r="D44" s="15" t="s">
        <v>2</v>
      </c>
    </row>
    <row r="45" spans="1:4" ht="46.5" customHeight="1" x14ac:dyDescent="0.25">
      <c r="A45" s="20" t="s">
        <v>94</v>
      </c>
      <c r="B45" s="15"/>
      <c r="C45" s="15"/>
      <c r="D45" s="15"/>
    </row>
    <row r="46" spans="1:4" ht="21" customHeight="1" x14ac:dyDescent="0.25">
      <c r="A46" s="64" t="s">
        <v>467</v>
      </c>
      <c r="B46" s="15" t="s">
        <v>4</v>
      </c>
      <c r="C46" s="18">
        <v>15500</v>
      </c>
      <c r="D46" s="15" t="s">
        <v>2</v>
      </c>
    </row>
    <row r="47" spans="1:4" ht="46.5" customHeight="1" x14ac:dyDescent="0.25">
      <c r="A47" s="20" t="s">
        <v>515</v>
      </c>
      <c r="B47" s="15"/>
      <c r="C47" s="15"/>
      <c r="D47" s="15"/>
    </row>
    <row r="48" spans="1:4" ht="21" customHeight="1" x14ac:dyDescent="0.25">
      <c r="A48" s="64" t="s">
        <v>466</v>
      </c>
      <c r="B48" s="15" t="s">
        <v>4</v>
      </c>
      <c r="C48" s="18">
        <v>42000</v>
      </c>
      <c r="D48" s="15" t="s">
        <v>2</v>
      </c>
    </row>
    <row r="49" spans="1:4" ht="42.75" customHeight="1" x14ac:dyDescent="0.35">
      <c r="A49" s="20" t="s">
        <v>542</v>
      </c>
      <c r="B49" s="22"/>
      <c r="C49" s="22"/>
      <c r="D49" s="22"/>
    </row>
    <row r="50" spans="1:4" ht="22.5" customHeight="1" x14ac:dyDescent="0.25">
      <c r="A50" s="64" t="s">
        <v>465</v>
      </c>
      <c r="B50" s="15" t="s">
        <v>4</v>
      </c>
      <c r="C50" s="18">
        <v>578000</v>
      </c>
      <c r="D50" s="15" t="s">
        <v>2</v>
      </c>
    </row>
    <row r="51" spans="1:4" ht="47.25" customHeight="1" x14ac:dyDescent="0.35">
      <c r="A51" s="20" t="s">
        <v>177</v>
      </c>
      <c r="B51" s="22"/>
      <c r="C51" s="22"/>
      <c r="D51" s="22"/>
    </row>
    <row r="52" spans="1:4" ht="18.75" customHeight="1" x14ac:dyDescent="0.35">
      <c r="A52" s="64" t="s">
        <v>477</v>
      </c>
      <c r="B52" s="22" t="s">
        <v>4</v>
      </c>
      <c r="C52" s="82">
        <v>72000</v>
      </c>
      <c r="D52" s="22" t="s">
        <v>2</v>
      </c>
    </row>
    <row r="53" spans="1:4" ht="47.25" customHeight="1" x14ac:dyDescent="0.25">
      <c r="A53" s="21" t="s">
        <v>93</v>
      </c>
      <c r="B53" s="15"/>
      <c r="C53" s="15"/>
      <c r="D53" s="15"/>
    </row>
    <row r="54" spans="1:4" ht="14.25" customHeight="1" x14ac:dyDescent="0.25">
      <c r="A54" s="21"/>
      <c r="B54" s="15"/>
      <c r="C54" s="15"/>
      <c r="D54" s="15"/>
    </row>
    <row r="55" spans="1:4" ht="23.25" customHeight="1" x14ac:dyDescent="0.25">
      <c r="A55" s="81" t="s">
        <v>3</v>
      </c>
      <c r="B55" s="15" t="s">
        <v>1</v>
      </c>
      <c r="C55" s="18">
        <f>SUM(C56)</f>
        <v>208800</v>
      </c>
      <c r="D55" s="15" t="s">
        <v>2</v>
      </c>
    </row>
    <row r="56" spans="1:4" ht="23.25" customHeight="1" x14ac:dyDescent="0.25">
      <c r="A56" s="81" t="s">
        <v>39</v>
      </c>
      <c r="B56" s="15" t="s">
        <v>1</v>
      </c>
      <c r="C56" s="18">
        <f>SUM(C57+C67+C75)</f>
        <v>208800</v>
      </c>
      <c r="D56" s="15" t="s">
        <v>2</v>
      </c>
    </row>
    <row r="57" spans="1:4" ht="23.25" customHeight="1" x14ac:dyDescent="0.25">
      <c r="A57" s="81" t="s">
        <v>10</v>
      </c>
      <c r="B57" s="15" t="s">
        <v>4</v>
      </c>
      <c r="C57" s="18">
        <f>SUM(C58:C64)</f>
        <v>78800</v>
      </c>
      <c r="D57" s="15" t="s">
        <v>2</v>
      </c>
    </row>
    <row r="58" spans="1:4" ht="23.25" customHeight="1" x14ac:dyDescent="0.25">
      <c r="A58" s="64" t="s">
        <v>438</v>
      </c>
      <c r="B58" s="15" t="s">
        <v>4</v>
      </c>
      <c r="C58" s="18">
        <v>20000</v>
      </c>
      <c r="D58" s="15" t="s">
        <v>2</v>
      </c>
    </row>
    <row r="59" spans="1:4" ht="99.75" customHeight="1" x14ac:dyDescent="0.25">
      <c r="A59" s="20" t="s">
        <v>178</v>
      </c>
      <c r="B59" s="15"/>
      <c r="C59" s="15"/>
      <c r="D59" s="15"/>
    </row>
    <row r="60" spans="1:4" ht="21.75" customHeight="1" x14ac:dyDescent="0.25">
      <c r="A60" s="64" t="s">
        <v>439</v>
      </c>
      <c r="B60" s="15" t="s">
        <v>4</v>
      </c>
      <c r="C60" s="18">
        <v>20000</v>
      </c>
      <c r="D60" s="15" t="s">
        <v>2</v>
      </c>
    </row>
    <row r="61" spans="1:4" ht="48.75" customHeight="1" x14ac:dyDescent="0.25">
      <c r="A61" s="20" t="s">
        <v>256</v>
      </c>
      <c r="B61" s="15"/>
      <c r="C61" s="15"/>
      <c r="D61" s="15"/>
    </row>
    <row r="62" spans="1:4" ht="22.5" customHeight="1" x14ac:dyDescent="0.25">
      <c r="A62" s="64" t="s">
        <v>440</v>
      </c>
      <c r="B62" s="15" t="s">
        <v>4</v>
      </c>
      <c r="C62" s="46">
        <v>28800</v>
      </c>
      <c r="D62" s="15" t="s">
        <v>2</v>
      </c>
    </row>
    <row r="63" spans="1:4" ht="48" customHeight="1" x14ac:dyDescent="0.25">
      <c r="A63" s="20" t="s">
        <v>106</v>
      </c>
      <c r="B63" s="15"/>
      <c r="C63" s="15"/>
      <c r="D63" s="15"/>
    </row>
    <row r="64" spans="1:4" ht="22.5" customHeight="1" x14ac:dyDescent="0.25">
      <c r="A64" s="64" t="s">
        <v>464</v>
      </c>
      <c r="B64" s="15" t="s">
        <v>4</v>
      </c>
      <c r="C64" s="18">
        <v>10000</v>
      </c>
      <c r="D64" s="15" t="s">
        <v>2</v>
      </c>
    </row>
    <row r="65" spans="1:4" ht="49.5" customHeight="1" x14ac:dyDescent="0.25">
      <c r="A65" s="20" t="s">
        <v>395</v>
      </c>
      <c r="B65" s="15"/>
      <c r="C65" s="15"/>
      <c r="D65" s="15"/>
    </row>
    <row r="66" spans="1:4" ht="14.25" customHeight="1" x14ac:dyDescent="0.35">
      <c r="A66" s="20"/>
      <c r="B66" s="22"/>
      <c r="C66" s="22"/>
      <c r="D66" s="22"/>
    </row>
    <row r="67" spans="1:4" ht="22.5" customHeight="1" x14ac:dyDescent="0.25">
      <c r="A67" s="81" t="s">
        <v>7</v>
      </c>
      <c r="B67" s="15" t="s">
        <v>4</v>
      </c>
      <c r="C67" s="18">
        <f>SUM(C69)</f>
        <v>50000</v>
      </c>
      <c r="D67" s="15" t="s">
        <v>2</v>
      </c>
    </row>
    <row r="68" spans="1:4" ht="24.75" customHeight="1" x14ac:dyDescent="0.35">
      <c r="A68" s="173" t="s">
        <v>56</v>
      </c>
      <c r="B68" s="22"/>
      <c r="C68" s="22"/>
      <c r="D68" s="22"/>
    </row>
    <row r="69" spans="1:4" ht="23.25" customHeight="1" x14ac:dyDescent="0.25">
      <c r="A69" s="64" t="s">
        <v>69</v>
      </c>
      <c r="B69" s="15" t="s">
        <v>4</v>
      </c>
      <c r="C69" s="18">
        <v>50000</v>
      </c>
      <c r="D69" s="15" t="s">
        <v>2</v>
      </c>
    </row>
    <row r="70" spans="1:4" ht="50.25" hidden="1" customHeight="1" x14ac:dyDescent="0.35">
      <c r="A70" s="20" t="s">
        <v>96</v>
      </c>
      <c r="B70" s="22"/>
      <c r="C70" s="22"/>
      <c r="D70" s="22"/>
    </row>
    <row r="71" spans="1:4" ht="50.25" hidden="1" customHeight="1" x14ac:dyDescent="0.35">
      <c r="A71" s="20"/>
      <c r="B71" s="22"/>
      <c r="C71" s="22"/>
      <c r="D71" s="22"/>
    </row>
    <row r="72" spans="1:4" ht="50.25" hidden="1" customHeight="1" x14ac:dyDescent="0.35">
      <c r="A72" s="20"/>
      <c r="B72" s="22"/>
      <c r="C72" s="22"/>
      <c r="D72" s="22"/>
    </row>
    <row r="73" spans="1:4" ht="125.25" customHeight="1" x14ac:dyDescent="0.35">
      <c r="A73" s="83" t="s">
        <v>396</v>
      </c>
      <c r="B73" s="22"/>
      <c r="C73" s="22"/>
      <c r="D73" s="22"/>
    </row>
    <row r="74" spans="1:4" ht="18" customHeight="1" x14ac:dyDescent="0.35">
      <c r="A74" s="83"/>
      <c r="B74" s="22"/>
      <c r="C74" s="22"/>
      <c r="D74" s="22"/>
    </row>
    <row r="75" spans="1:4" ht="24" customHeight="1" x14ac:dyDescent="0.25">
      <c r="A75" s="64" t="s">
        <v>11</v>
      </c>
      <c r="B75" s="15" t="s">
        <v>1</v>
      </c>
      <c r="C75" s="18">
        <f>SUM(C76:C78)</f>
        <v>80000</v>
      </c>
      <c r="D75" s="15" t="s">
        <v>2</v>
      </c>
    </row>
    <row r="76" spans="1:4" ht="21.75" customHeight="1" x14ac:dyDescent="0.25">
      <c r="A76" s="64" t="s">
        <v>462</v>
      </c>
      <c r="B76" s="15" t="s">
        <v>4</v>
      </c>
      <c r="C76" s="18">
        <v>30000</v>
      </c>
      <c r="D76" s="15" t="s">
        <v>2</v>
      </c>
    </row>
    <row r="77" spans="1:4" ht="49.5" customHeight="1" x14ac:dyDescent="0.35">
      <c r="A77" s="20" t="s">
        <v>294</v>
      </c>
      <c r="B77" s="22"/>
      <c r="C77" s="22"/>
      <c r="D77" s="22"/>
    </row>
    <row r="78" spans="1:4" ht="23.25" customHeight="1" x14ac:dyDescent="0.25">
      <c r="A78" s="64" t="s">
        <v>461</v>
      </c>
      <c r="B78" s="15" t="s">
        <v>4</v>
      </c>
      <c r="C78" s="18">
        <v>50000</v>
      </c>
      <c r="D78" s="15" t="s">
        <v>2</v>
      </c>
    </row>
    <row r="79" spans="1:4" ht="173.25" customHeight="1" x14ac:dyDescent="0.25">
      <c r="A79" s="20" t="s">
        <v>384</v>
      </c>
      <c r="B79" s="15"/>
      <c r="C79" s="15"/>
      <c r="D79" s="15"/>
    </row>
    <row r="80" spans="1:4" ht="23.25" customHeight="1" x14ac:dyDescent="0.25">
      <c r="A80" s="84" t="s">
        <v>49</v>
      </c>
      <c r="B80" s="3" t="s">
        <v>1</v>
      </c>
      <c r="C80" s="26">
        <f>SUM(C81+C99+C113)</f>
        <v>3189900</v>
      </c>
      <c r="D80" s="3" t="s">
        <v>2</v>
      </c>
    </row>
    <row r="81" spans="1:4" ht="23.25" customHeight="1" x14ac:dyDescent="0.25">
      <c r="A81" s="84" t="s">
        <v>3</v>
      </c>
      <c r="B81" s="3" t="s">
        <v>1</v>
      </c>
      <c r="C81" s="26">
        <f>SUM(C82)</f>
        <v>2150000</v>
      </c>
      <c r="D81" s="3" t="s">
        <v>2</v>
      </c>
    </row>
    <row r="82" spans="1:4" ht="23.25" customHeight="1" x14ac:dyDescent="0.25">
      <c r="A82" s="84" t="s">
        <v>39</v>
      </c>
      <c r="B82" s="3" t="s">
        <v>1</v>
      </c>
      <c r="C82" s="26">
        <f>SUM(C83+C89)</f>
        <v>2150000</v>
      </c>
      <c r="D82" s="3" t="s">
        <v>2</v>
      </c>
    </row>
    <row r="83" spans="1:4" ht="23.25" customHeight="1" x14ac:dyDescent="0.25">
      <c r="A83" s="84" t="s">
        <v>7</v>
      </c>
      <c r="B83" s="3" t="s">
        <v>1</v>
      </c>
      <c r="C83" s="26">
        <f>SUM(C84:C86)</f>
        <v>1000000</v>
      </c>
      <c r="D83" s="3" t="s">
        <v>2</v>
      </c>
    </row>
    <row r="84" spans="1:4" ht="23.25" customHeight="1" x14ac:dyDescent="0.25">
      <c r="A84" s="84" t="s">
        <v>442</v>
      </c>
      <c r="B84" s="3" t="s">
        <v>4</v>
      </c>
      <c r="C84" s="26">
        <v>500000</v>
      </c>
      <c r="D84" s="3" t="s">
        <v>2</v>
      </c>
    </row>
    <row r="85" spans="1:4" ht="95.25" customHeight="1" x14ac:dyDescent="0.25">
      <c r="A85" s="66" t="s">
        <v>257</v>
      </c>
      <c r="B85" s="3"/>
      <c r="C85" s="3"/>
      <c r="D85" s="3"/>
    </row>
    <row r="86" spans="1:4" ht="22.5" customHeight="1" x14ac:dyDescent="0.25">
      <c r="A86" s="84" t="s">
        <v>463</v>
      </c>
      <c r="B86" s="3" t="s">
        <v>4</v>
      </c>
      <c r="C86" s="26">
        <v>500000</v>
      </c>
      <c r="D86" s="3" t="s">
        <v>2</v>
      </c>
    </row>
    <row r="87" spans="1:4" ht="45.75" customHeight="1" x14ac:dyDescent="0.35">
      <c r="A87" s="66" t="s">
        <v>258</v>
      </c>
      <c r="B87" s="9"/>
      <c r="C87" s="9"/>
      <c r="D87" s="9"/>
    </row>
    <row r="88" spans="1:4" ht="14.25" customHeight="1" x14ac:dyDescent="0.35">
      <c r="A88" s="84"/>
      <c r="B88" s="9"/>
      <c r="C88" s="9"/>
      <c r="D88" s="9"/>
    </row>
    <row r="89" spans="1:4" ht="24" customHeight="1" x14ac:dyDescent="0.25">
      <c r="A89" s="84" t="s">
        <v>11</v>
      </c>
      <c r="B89" s="3" t="s">
        <v>1</v>
      </c>
      <c r="C89" s="26">
        <f>SUM(C90:C96)</f>
        <v>1150000</v>
      </c>
      <c r="D89" s="3" t="s">
        <v>2</v>
      </c>
    </row>
    <row r="90" spans="1:4" ht="22.5" customHeight="1" x14ac:dyDescent="0.25">
      <c r="A90" s="84" t="s">
        <v>469</v>
      </c>
      <c r="B90" s="3" t="s">
        <v>4</v>
      </c>
      <c r="C90" s="4">
        <v>100000</v>
      </c>
      <c r="D90" s="3" t="s">
        <v>2</v>
      </c>
    </row>
    <row r="91" spans="1:4" ht="45" customHeight="1" x14ac:dyDescent="0.35">
      <c r="A91" s="66" t="s">
        <v>303</v>
      </c>
      <c r="B91" s="3"/>
      <c r="C91" s="9"/>
      <c r="D91" s="3"/>
    </row>
    <row r="92" spans="1:4" ht="22.5" customHeight="1" x14ac:dyDescent="0.25">
      <c r="A92" s="84" t="s">
        <v>470</v>
      </c>
      <c r="B92" s="3" t="s">
        <v>4</v>
      </c>
      <c r="C92" s="26">
        <v>700000</v>
      </c>
      <c r="D92" s="3" t="s">
        <v>2</v>
      </c>
    </row>
    <row r="93" spans="1:4" ht="48.75" customHeight="1" x14ac:dyDescent="0.35">
      <c r="A93" s="66" t="s">
        <v>302</v>
      </c>
      <c r="B93" s="3"/>
      <c r="C93" s="9"/>
      <c r="D93" s="9"/>
    </row>
    <row r="94" spans="1:4" ht="22.5" customHeight="1" x14ac:dyDescent="0.25">
      <c r="A94" s="84" t="s">
        <v>471</v>
      </c>
      <c r="B94" s="3" t="s">
        <v>4</v>
      </c>
      <c r="C94" s="26">
        <v>50000</v>
      </c>
      <c r="D94" s="3" t="s">
        <v>2</v>
      </c>
    </row>
    <row r="95" spans="1:4" ht="49.5" customHeight="1" x14ac:dyDescent="0.35">
      <c r="A95" s="66" t="s">
        <v>301</v>
      </c>
      <c r="B95" s="3"/>
      <c r="C95" s="9"/>
      <c r="D95" s="9"/>
    </row>
    <row r="96" spans="1:4" ht="22.5" customHeight="1" x14ac:dyDescent="0.25">
      <c r="A96" s="84" t="s">
        <v>497</v>
      </c>
      <c r="B96" s="3" t="s">
        <v>4</v>
      </c>
      <c r="C96" s="26">
        <v>300000</v>
      </c>
      <c r="D96" s="3" t="s">
        <v>2</v>
      </c>
    </row>
    <row r="97" spans="1:8" ht="46.5" customHeight="1" x14ac:dyDescent="0.35">
      <c r="A97" s="66" t="s">
        <v>259</v>
      </c>
      <c r="B97" s="9"/>
      <c r="C97" s="3"/>
      <c r="D97" s="9"/>
    </row>
    <row r="98" spans="1:8" ht="134.25" customHeight="1" x14ac:dyDescent="0.35">
      <c r="A98" s="5"/>
      <c r="B98" s="5"/>
      <c r="C98" s="5"/>
      <c r="D98" s="9"/>
    </row>
    <row r="99" spans="1:8" ht="22.5" customHeight="1" x14ac:dyDescent="0.25">
      <c r="A99" s="19" t="s">
        <v>12</v>
      </c>
      <c r="B99" s="15" t="s">
        <v>1</v>
      </c>
      <c r="C99" s="18">
        <f>SUM(C100+C114)</f>
        <v>539900</v>
      </c>
      <c r="D99" s="15" t="s">
        <v>2</v>
      </c>
    </row>
    <row r="100" spans="1:8" ht="22.5" customHeight="1" x14ac:dyDescent="0.25">
      <c r="A100" s="63" t="s">
        <v>46</v>
      </c>
      <c r="B100" s="15" t="s">
        <v>1</v>
      </c>
      <c r="C100" s="18">
        <f>SUM(C101+C110)</f>
        <v>539900</v>
      </c>
      <c r="D100" s="15" t="s">
        <v>2</v>
      </c>
    </row>
    <row r="101" spans="1:8" ht="22.5" customHeight="1" x14ac:dyDescent="0.25">
      <c r="A101" s="63" t="s">
        <v>13</v>
      </c>
      <c r="B101" s="15" t="s">
        <v>1</v>
      </c>
      <c r="C101" s="18">
        <f>SUM(C102)</f>
        <v>39900</v>
      </c>
      <c r="D101" s="15" t="s">
        <v>2</v>
      </c>
    </row>
    <row r="102" spans="1:8" ht="22.5" customHeight="1" x14ac:dyDescent="0.25">
      <c r="A102" s="63" t="s">
        <v>498</v>
      </c>
      <c r="B102" s="15" t="s">
        <v>1</v>
      </c>
      <c r="C102" s="177">
        <f>SUM(C103+C106)</f>
        <v>39900</v>
      </c>
      <c r="D102" s="15" t="s">
        <v>2</v>
      </c>
    </row>
    <row r="103" spans="1:8" ht="21" customHeight="1" x14ac:dyDescent="0.25">
      <c r="A103" s="7" t="s">
        <v>512</v>
      </c>
      <c r="B103" s="15" t="s">
        <v>4</v>
      </c>
      <c r="C103" s="18">
        <v>30000</v>
      </c>
      <c r="D103" s="15" t="s">
        <v>2</v>
      </c>
    </row>
    <row r="104" spans="1:8" ht="21.75" customHeight="1" x14ac:dyDescent="0.25">
      <c r="A104" s="7" t="s">
        <v>397</v>
      </c>
      <c r="B104" s="15"/>
      <c r="C104" s="18"/>
      <c r="D104" s="15"/>
    </row>
    <row r="105" spans="1:8" ht="94.5" customHeight="1" x14ac:dyDescent="0.25">
      <c r="A105" s="8" t="s">
        <v>511</v>
      </c>
      <c r="B105" s="15"/>
      <c r="C105" s="18"/>
      <c r="D105" s="15"/>
    </row>
    <row r="106" spans="1:8" s="154" customFormat="1" ht="22.5" customHeight="1" x14ac:dyDescent="0.2">
      <c r="A106" s="155" t="s">
        <v>513</v>
      </c>
      <c r="B106" s="15" t="s">
        <v>4</v>
      </c>
      <c r="C106" s="18">
        <v>9900</v>
      </c>
      <c r="D106" s="15" t="s">
        <v>2</v>
      </c>
    </row>
    <row r="107" spans="1:8" s="154" customFormat="1" ht="102.75" customHeight="1" x14ac:dyDescent="0.2">
      <c r="A107" s="8" t="s">
        <v>514</v>
      </c>
      <c r="B107" s="153"/>
      <c r="C107" s="153"/>
      <c r="D107" s="153"/>
    </row>
    <row r="108" spans="1:8" s="154" customFormat="1" ht="22.5" customHeight="1" x14ac:dyDescent="0.2">
      <c r="A108" s="63" t="s">
        <v>17</v>
      </c>
    </row>
    <row r="109" spans="1:8" s="154" customFormat="1" ht="22.5" customHeight="1" x14ac:dyDescent="0.2">
      <c r="A109" s="63" t="s">
        <v>499</v>
      </c>
    </row>
    <row r="110" spans="1:8" s="154" customFormat="1" ht="22.5" customHeight="1" x14ac:dyDescent="0.2">
      <c r="A110" s="155" t="s">
        <v>417</v>
      </c>
      <c r="B110" s="15" t="s">
        <v>1</v>
      </c>
      <c r="C110" s="18">
        <v>500000</v>
      </c>
      <c r="D110" s="15" t="s">
        <v>2</v>
      </c>
      <c r="H110" s="154" t="s">
        <v>510</v>
      </c>
    </row>
    <row r="111" spans="1:8" s="154" customFormat="1" ht="92.25" customHeight="1" x14ac:dyDescent="0.2">
      <c r="A111" s="176" t="s">
        <v>536</v>
      </c>
      <c r="B111" s="153"/>
      <c r="C111" s="153"/>
      <c r="D111" s="153"/>
    </row>
    <row r="112" spans="1:8" s="154" customFormat="1" ht="8.25" customHeight="1" x14ac:dyDescent="0.2">
      <c r="A112" s="116"/>
      <c r="B112" s="153"/>
      <c r="C112" s="153"/>
      <c r="D112" s="153"/>
    </row>
    <row r="113" spans="1:4" s="154" customFormat="1" ht="22.5" customHeight="1" x14ac:dyDescent="0.2">
      <c r="A113" s="155" t="s">
        <v>35</v>
      </c>
      <c r="B113" s="156" t="s">
        <v>4</v>
      </c>
      <c r="C113" s="4">
        <v>500000</v>
      </c>
      <c r="D113" s="156" t="s">
        <v>2</v>
      </c>
    </row>
    <row r="114" spans="1:4" ht="24.75" customHeight="1" x14ac:dyDescent="0.25">
      <c r="A114" s="84" t="s">
        <v>55</v>
      </c>
      <c r="B114" s="3"/>
      <c r="C114" s="4"/>
      <c r="D114" s="3"/>
    </row>
    <row r="115" spans="1:4" ht="24.75" customHeight="1" x14ac:dyDescent="0.35">
      <c r="A115" s="84" t="s">
        <v>36</v>
      </c>
      <c r="B115" s="9"/>
      <c r="C115" s="5"/>
      <c r="D115" s="3"/>
    </row>
    <row r="116" spans="1:4" ht="24.75" customHeight="1" x14ac:dyDescent="0.35">
      <c r="A116" s="84" t="s">
        <v>500</v>
      </c>
      <c r="B116" s="9"/>
      <c r="C116" s="85"/>
      <c r="D116" s="3"/>
    </row>
    <row r="117" spans="1:4" ht="24.75" customHeight="1" x14ac:dyDescent="0.25">
      <c r="A117" s="84" t="s">
        <v>137</v>
      </c>
      <c r="B117" s="3" t="s">
        <v>4</v>
      </c>
      <c r="C117" s="4">
        <v>500000</v>
      </c>
      <c r="D117" s="3" t="s">
        <v>2</v>
      </c>
    </row>
    <row r="118" spans="1:4" ht="105.75" customHeight="1" x14ac:dyDescent="0.25">
      <c r="A118" s="66" t="s">
        <v>138</v>
      </c>
      <c r="B118" s="3"/>
      <c r="C118" s="3"/>
      <c r="D118" s="3"/>
    </row>
    <row r="119" spans="1:4" ht="24.75" customHeight="1" x14ac:dyDescent="0.35">
      <c r="A119" s="84"/>
      <c r="B119" s="9"/>
      <c r="C119" s="3"/>
      <c r="D119" s="9"/>
    </row>
    <row r="120" spans="1:4" ht="24.75" customHeight="1" x14ac:dyDescent="0.25">
      <c r="B120" s="3"/>
      <c r="C120" s="3"/>
      <c r="D120" s="3"/>
    </row>
    <row r="121" spans="1:4" ht="24.75" customHeight="1" x14ac:dyDescent="0.25">
      <c r="B121" s="3"/>
      <c r="C121" s="26"/>
      <c r="D121" s="3"/>
    </row>
    <row r="122" spans="1:4" ht="24.75" customHeight="1" x14ac:dyDescent="0.25">
      <c r="B122" s="3"/>
      <c r="C122" s="3"/>
      <c r="D122" s="3"/>
    </row>
    <row r="123" spans="1:4" ht="24.75" customHeight="1" x14ac:dyDescent="0.35">
      <c r="B123" s="9"/>
      <c r="C123" s="9"/>
      <c r="D123" s="9"/>
    </row>
    <row r="124" spans="1:4" ht="24.75" customHeight="1" x14ac:dyDescent="0.25">
      <c r="B124" s="3"/>
      <c r="C124" s="3"/>
      <c r="D124" s="3" t="s">
        <v>19</v>
      </c>
    </row>
    <row r="125" spans="1:4" ht="24.75" customHeight="1" x14ac:dyDescent="0.25">
      <c r="B125" s="3"/>
      <c r="C125" s="3"/>
      <c r="D125" s="3"/>
    </row>
    <row r="126" spans="1:4" ht="24.75" customHeight="1" x14ac:dyDescent="0.25">
      <c r="B126" s="3"/>
      <c r="C126" s="3"/>
      <c r="D126" s="3"/>
    </row>
    <row r="127" spans="1:4" ht="24.75" customHeight="1" x14ac:dyDescent="0.25">
      <c r="B127" s="3"/>
      <c r="C127" s="3"/>
      <c r="D127" s="3"/>
    </row>
    <row r="128" spans="1:4" ht="24.75" customHeight="1" x14ac:dyDescent="0.25">
      <c r="B128" s="3"/>
      <c r="C128" s="3"/>
      <c r="D128" s="3"/>
    </row>
    <row r="129" spans="2:4" ht="24.75" customHeight="1" x14ac:dyDescent="0.25">
      <c r="B129" s="3"/>
      <c r="C129" s="3"/>
      <c r="D129" s="3"/>
    </row>
    <row r="130" spans="2:4" ht="24.75" customHeight="1" x14ac:dyDescent="0.25">
      <c r="B130" s="3"/>
      <c r="C130" s="26"/>
      <c r="D130" s="3"/>
    </row>
    <row r="131" spans="2:4" ht="24.75" customHeight="1" x14ac:dyDescent="0.25">
      <c r="B131" s="3"/>
      <c r="C131" s="3"/>
      <c r="D131" s="3"/>
    </row>
    <row r="132" spans="2:4" ht="24.75" customHeight="1" x14ac:dyDescent="0.25">
      <c r="B132" s="3"/>
      <c r="C132" s="3"/>
      <c r="D132" s="3"/>
    </row>
    <row r="133" spans="2:4" ht="24.75" customHeight="1" x14ac:dyDescent="0.25">
      <c r="B133" s="31"/>
      <c r="C133" s="31"/>
      <c r="D133" s="31"/>
    </row>
    <row r="134" spans="2:4" ht="24.75" customHeight="1" x14ac:dyDescent="0.25">
      <c r="B134" s="31"/>
      <c r="C134" s="31"/>
      <c r="D134" s="31"/>
    </row>
    <row r="135" spans="2:4" ht="24.75" customHeight="1" x14ac:dyDescent="0.25">
      <c r="B135" s="15"/>
      <c r="C135" s="15"/>
      <c r="D135" s="15"/>
    </row>
    <row r="136" spans="2:4" ht="24.75" customHeight="1" x14ac:dyDescent="0.25">
      <c r="B136" s="15"/>
      <c r="C136" s="15"/>
      <c r="D136" s="15"/>
    </row>
  </sheetData>
  <mergeCells count="10">
    <mergeCell ref="A7:D7"/>
    <mergeCell ref="A5:D5"/>
    <mergeCell ref="A4:D4"/>
    <mergeCell ref="A1:D1"/>
    <mergeCell ref="A2:D2"/>
    <mergeCell ref="A35:D35"/>
    <mergeCell ref="A36:D36"/>
    <mergeCell ref="A37:D37"/>
    <mergeCell ref="A38:D38"/>
    <mergeCell ref="A39:D39"/>
  </mergeCells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3"/>
  <sheetViews>
    <sheetView topLeftCell="A12" zoomScaleNormal="100" workbookViewId="0">
      <selection activeCell="C20" sqref="C20"/>
    </sheetView>
  </sheetViews>
  <sheetFormatPr defaultRowHeight="23.25" customHeight="1" x14ac:dyDescent="0.25"/>
  <cols>
    <col min="1" max="1" width="59.125" style="12" customWidth="1"/>
    <col min="2" max="2" width="5.875" style="86" customWidth="1"/>
    <col min="3" max="3" width="10.375" style="86" customWidth="1"/>
    <col min="4" max="4" width="4.5" style="87" customWidth="1"/>
    <col min="5" max="16384" width="9" style="12"/>
  </cols>
  <sheetData>
    <row r="1" spans="1:4" ht="22.5" customHeight="1" x14ac:dyDescent="0.35">
      <c r="A1" s="14" t="s">
        <v>0</v>
      </c>
      <c r="B1" s="15" t="s">
        <v>1</v>
      </c>
      <c r="C1" s="58">
        <f>C2</f>
        <v>1135000</v>
      </c>
      <c r="D1" s="15" t="s">
        <v>2</v>
      </c>
    </row>
    <row r="2" spans="1:4" ht="22.5" customHeight="1" x14ac:dyDescent="0.35">
      <c r="A2" s="14" t="s">
        <v>3</v>
      </c>
      <c r="B2" s="15" t="s">
        <v>1</v>
      </c>
      <c r="C2" s="58">
        <f>SUM(C3)</f>
        <v>1135000</v>
      </c>
      <c r="D2" s="15" t="s">
        <v>2</v>
      </c>
    </row>
    <row r="3" spans="1:4" ht="22.5" customHeight="1" x14ac:dyDescent="0.35">
      <c r="A3" s="14" t="s">
        <v>41</v>
      </c>
      <c r="B3" s="15" t="s">
        <v>1</v>
      </c>
      <c r="C3" s="58">
        <f>SUM(C4,C13)</f>
        <v>1135000</v>
      </c>
      <c r="D3" s="15" t="s">
        <v>2</v>
      </c>
    </row>
    <row r="4" spans="1:4" ht="22.5" customHeight="1" x14ac:dyDescent="0.35">
      <c r="A4" s="14" t="s">
        <v>7</v>
      </c>
      <c r="B4" s="15" t="s">
        <v>1</v>
      </c>
      <c r="C4" s="58">
        <f>SUM(C5,C8,C10)</f>
        <v>850000</v>
      </c>
      <c r="D4" s="15" t="s">
        <v>2</v>
      </c>
    </row>
    <row r="5" spans="1:4" ht="22.5" customHeight="1" x14ac:dyDescent="0.25">
      <c r="A5" s="19" t="s">
        <v>442</v>
      </c>
      <c r="B5" s="15" t="s">
        <v>4</v>
      </c>
      <c r="C5" s="18">
        <v>650000</v>
      </c>
      <c r="D5" s="15" t="s">
        <v>2</v>
      </c>
    </row>
    <row r="6" spans="1:4" ht="45" customHeight="1" x14ac:dyDescent="0.25">
      <c r="A6" s="20" t="s">
        <v>260</v>
      </c>
      <c r="B6" s="15"/>
      <c r="C6" s="19"/>
      <c r="D6" s="15"/>
    </row>
    <row r="7" spans="1:4" ht="23.25" customHeight="1" x14ac:dyDescent="0.35">
      <c r="A7" s="170" t="s">
        <v>56</v>
      </c>
      <c r="B7" s="15"/>
      <c r="C7" s="58"/>
      <c r="D7" s="15"/>
    </row>
    <row r="8" spans="1:4" ht="23.25" customHeight="1" x14ac:dyDescent="0.25">
      <c r="A8" s="19" t="s">
        <v>92</v>
      </c>
      <c r="B8" s="15" t="s">
        <v>4</v>
      </c>
      <c r="C8" s="18">
        <v>150000</v>
      </c>
      <c r="D8" s="15" t="s">
        <v>2</v>
      </c>
    </row>
    <row r="9" spans="1:4" ht="75.75" customHeight="1" x14ac:dyDescent="0.25">
      <c r="A9" s="20" t="s">
        <v>412</v>
      </c>
      <c r="B9" s="19"/>
      <c r="C9" s="15"/>
      <c r="D9" s="15"/>
    </row>
    <row r="10" spans="1:4" ht="23.25" customHeight="1" x14ac:dyDescent="0.25">
      <c r="A10" s="19" t="s">
        <v>463</v>
      </c>
      <c r="B10" s="15" t="s">
        <v>4</v>
      </c>
      <c r="C10" s="18">
        <v>50000</v>
      </c>
      <c r="D10" s="15" t="s">
        <v>2</v>
      </c>
    </row>
    <row r="11" spans="1:4" ht="48" customHeight="1" x14ac:dyDescent="0.25">
      <c r="A11" s="20" t="s">
        <v>203</v>
      </c>
      <c r="B11" s="15"/>
      <c r="C11" s="15"/>
      <c r="D11" s="15"/>
    </row>
    <row r="12" spans="1:4" ht="14.25" customHeight="1" x14ac:dyDescent="0.25">
      <c r="A12" s="19"/>
    </row>
    <row r="13" spans="1:4" ht="23.25" customHeight="1" x14ac:dyDescent="0.35">
      <c r="A13" s="14" t="s">
        <v>8</v>
      </c>
      <c r="B13" s="15" t="s">
        <v>1</v>
      </c>
      <c r="C13" s="58">
        <f>SUM(C14:C20)</f>
        <v>285000</v>
      </c>
      <c r="D13" s="15" t="s">
        <v>2</v>
      </c>
    </row>
    <row r="14" spans="1:4" ht="23.25" customHeight="1" x14ac:dyDescent="0.25">
      <c r="A14" s="19" t="s">
        <v>503</v>
      </c>
      <c r="B14" s="15" t="s">
        <v>4</v>
      </c>
      <c r="C14" s="18">
        <v>50000</v>
      </c>
      <c r="D14" s="15" t="s">
        <v>2</v>
      </c>
    </row>
    <row r="15" spans="1:4" ht="72.75" customHeight="1" x14ac:dyDescent="0.25">
      <c r="A15" s="21" t="s">
        <v>304</v>
      </c>
    </row>
    <row r="16" spans="1:4" ht="23.25" customHeight="1" x14ac:dyDescent="0.25">
      <c r="A16" s="19" t="s">
        <v>448</v>
      </c>
      <c r="B16" s="15" t="s">
        <v>4</v>
      </c>
      <c r="C16" s="18">
        <v>30000</v>
      </c>
      <c r="D16" s="15" t="s">
        <v>2</v>
      </c>
    </row>
    <row r="17" spans="1:4" ht="50.25" customHeight="1" x14ac:dyDescent="0.25">
      <c r="A17" s="21" t="s">
        <v>305</v>
      </c>
    </row>
    <row r="18" spans="1:4" ht="23.25" customHeight="1" x14ac:dyDescent="0.25">
      <c r="A18" s="19" t="s">
        <v>472</v>
      </c>
      <c r="B18" s="15" t="s">
        <v>4</v>
      </c>
      <c r="C18" s="18">
        <v>200000</v>
      </c>
      <c r="D18" s="15" t="s">
        <v>2</v>
      </c>
    </row>
    <row r="19" spans="1:4" ht="47.25" customHeight="1" x14ac:dyDescent="0.25">
      <c r="A19" s="20" t="s">
        <v>261</v>
      </c>
      <c r="B19" s="15"/>
      <c r="C19" s="15"/>
      <c r="D19" s="15"/>
    </row>
    <row r="20" spans="1:4" s="1" customFormat="1" ht="23.25" customHeight="1" x14ac:dyDescent="0.25">
      <c r="A20" s="7" t="s">
        <v>504</v>
      </c>
      <c r="B20" s="3" t="s">
        <v>4</v>
      </c>
      <c r="C20" s="26">
        <v>5000</v>
      </c>
      <c r="D20" s="3" t="s">
        <v>2</v>
      </c>
    </row>
    <row r="21" spans="1:4" ht="65.25" customHeight="1" x14ac:dyDescent="0.25">
      <c r="A21" s="20" t="s">
        <v>262</v>
      </c>
    </row>
    <row r="22" spans="1:4" ht="23.25" customHeight="1" x14ac:dyDescent="0.25">
      <c r="A22" s="21"/>
    </row>
    <row r="23" spans="1:4" ht="23.25" customHeight="1" x14ac:dyDescent="0.25">
      <c r="A23" s="21"/>
    </row>
    <row r="24" spans="1:4" ht="23.25" customHeight="1" x14ac:dyDescent="0.25">
      <c r="A24" s="21"/>
    </row>
    <row r="25" spans="1:4" ht="23.25" customHeight="1" x14ac:dyDescent="0.25">
      <c r="A25" s="19"/>
      <c r="B25" s="15"/>
      <c r="C25" s="18"/>
      <c r="D25" s="15"/>
    </row>
    <row r="26" spans="1:4" ht="47.25" customHeight="1" x14ac:dyDescent="0.25">
      <c r="A26" s="21"/>
      <c r="B26" s="15"/>
      <c r="C26" s="15"/>
      <c r="D26" s="15"/>
    </row>
    <row r="27" spans="1:4" ht="23.25" customHeight="1" x14ac:dyDescent="0.25">
      <c r="A27" s="21"/>
      <c r="B27" s="15"/>
      <c r="C27" s="15"/>
      <c r="D27" s="15"/>
    </row>
    <row r="28" spans="1:4" ht="23.25" customHeight="1" x14ac:dyDescent="0.25">
      <c r="A28" s="21"/>
    </row>
    <row r="29" spans="1:4" ht="23.25" customHeight="1" x14ac:dyDescent="0.25">
      <c r="A29" s="21"/>
      <c r="B29" s="19"/>
      <c r="C29" s="15"/>
      <c r="D29" s="15"/>
    </row>
    <row r="30" spans="1:4" ht="23.25" customHeight="1" x14ac:dyDescent="0.25">
      <c r="A30" s="24"/>
      <c r="B30" s="15"/>
      <c r="C30" s="15"/>
      <c r="D30" s="15"/>
    </row>
    <row r="31" spans="1:4" ht="23.25" customHeight="1" x14ac:dyDescent="0.25">
      <c r="A31" s="24"/>
      <c r="B31" s="15"/>
      <c r="C31" s="15"/>
      <c r="D31" s="15"/>
    </row>
    <row r="32" spans="1:4" ht="23.25" customHeight="1" x14ac:dyDescent="0.25">
      <c r="A32" s="24"/>
      <c r="B32" s="15"/>
      <c r="C32" s="15"/>
      <c r="D32" s="15"/>
    </row>
    <row r="33" spans="1:4" ht="23.25" customHeight="1" x14ac:dyDescent="0.25">
      <c r="A33" s="24"/>
      <c r="B33" s="15"/>
      <c r="C33" s="15"/>
      <c r="D33" s="15"/>
    </row>
  </sheetData>
  <pageMargins left="1.1811023622047245" right="0.19685039370078741" top="0.78740157480314965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14</vt:i4>
      </vt:variant>
    </vt:vector>
  </HeadingPairs>
  <TitlesOfParts>
    <vt:vector size="14" baseType="lpstr">
      <vt:lpstr>งบกลาง</vt:lpstr>
      <vt:lpstr>แผนบริหารทั่วไป</vt:lpstr>
      <vt:lpstr>งานบริหารงานคลัง</vt:lpstr>
      <vt:lpstr>แผนรักษาความสงบ</vt:lpstr>
      <vt:lpstr>แผนการศึกษา</vt:lpstr>
      <vt:lpstr>แผนสาธารณสุข</vt:lpstr>
      <vt:lpstr>แผนงานสังคมสงเคราะห์</vt:lpstr>
      <vt:lpstr>แผนงานเคหะชุมชน</vt:lpstr>
      <vt:lpstr>งานกำจัดขยะ</vt:lpstr>
      <vt:lpstr>แผนสร้างความเข้มแข็ง</vt:lpstr>
      <vt:lpstr>แผนศาสนา</vt:lpstr>
      <vt:lpstr>แผนงานการเกษตร</vt:lpstr>
      <vt:lpstr>แผนงานพาณิชย์</vt:lpstr>
      <vt:lpstr>ใบสรุป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2015-09-17T02:33:55Z</cp:lastPrinted>
  <dcterms:created xsi:type="dcterms:W3CDTF">2014-03-27T03:52:05Z</dcterms:created>
  <dcterms:modified xsi:type="dcterms:W3CDTF">2015-11-04T06:01:15Z</dcterms:modified>
</cp:coreProperties>
</file>